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1335" windowWidth="15480" windowHeight="10725" tabRatio="877"/>
  </bookViews>
  <sheets>
    <sheet name="FRONTPAGE" sheetId="983" r:id="rId1"/>
    <sheet name="Index" sheetId="428" r:id="rId2"/>
    <sheet name="Income Statement" sheetId="901" r:id="rId3"/>
    <sheet name="Balance Sheet" sheetId="938" r:id="rId4"/>
    <sheet name="Group Shareholder's Equity" sheetId="988" r:id="rId5"/>
    <sheet name="Asset Quality Group" sheetId="1008" r:id="rId6"/>
    <sheet name="AQ Group excl. Non Core " sheetId="1009" r:id="rId7"/>
    <sheet name="Asset Quality Non-Core" sheetId="982" r:id="rId8"/>
    <sheet name="Asset Quality - by Division" sheetId="942" r:id="rId9"/>
    <sheet name="Capital" sheetId="1007" r:id="rId10"/>
    <sheet name="Commercial Bank - Italy" sheetId="903" r:id="rId11"/>
    <sheet name="Commercial Bank - Germany" sheetId="943" r:id="rId12"/>
    <sheet name="Commercial Bank - Austria" sheetId="967" r:id="rId13"/>
    <sheet name="CIB" sheetId="968" r:id="rId14"/>
    <sheet name="CIB Managerial Data" sheetId="937" r:id="rId15"/>
    <sheet name="Fineco" sheetId="970" r:id="rId16"/>
    <sheet name="COO – CC – Elisions - AM - Pol" sheetId="985" r:id="rId17"/>
    <sheet name="CEE" sheetId="980" r:id="rId18"/>
    <sheet name="CEE -Turkey Line_by_Line" sheetId="995" r:id="rId19"/>
    <sheet name="CEE - Russia" sheetId="977" r:id="rId20"/>
    <sheet name="CEE - Czech Republic &amp; Slovakia" sheetId="974" r:id="rId21"/>
    <sheet name="CEE - Hungary" sheetId="975" r:id="rId22"/>
    <sheet name="CEE - Slovenia" sheetId="979" r:id="rId23"/>
    <sheet name="CEE - Croatia" sheetId="973" r:id="rId24"/>
    <sheet name="CEE - Romania" sheetId="976" r:id="rId25"/>
    <sheet name="CEE - Bulgaria" sheetId="972" r:id="rId26"/>
    <sheet name="CEE - Bosnia" sheetId="948" r:id="rId27"/>
    <sheet name="CEE - Serbia" sheetId="978" r:id="rId28"/>
    <sheet name="Non-Core" sheetId="971" r:id="rId29"/>
    <sheet name="Fees - Details Group" sheetId="1002" r:id="rId30"/>
    <sheet name="Branches" sheetId="1005" r:id="rId31"/>
  </sheets>
  <definedNames>
    <definedName name="_xlnm.Print_Area" localSheetId="6">'AQ Group excl. Non Core '!$B$2:$I$64</definedName>
    <definedName name="_xlnm.Print_Area" localSheetId="8">'Asset Quality - by Division'!$B$2:$I$61</definedName>
    <definedName name="_xlnm.Print_Area" localSheetId="5">'Asset Quality Group'!$B$2:$I$64</definedName>
    <definedName name="_xlnm.Print_Area" localSheetId="7">'Asset Quality Non-Core'!$B$2:$I$64</definedName>
    <definedName name="_xlnm.Print_Area" localSheetId="3">'Balance Sheet'!$A$1:$H$40</definedName>
    <definedName name="_xlnm.Print_Area" localSheetId="30">Branches!$A$1:$H$71</definedName>
    <definedName name="_xlnm.Print_Area" localSheetId="9">Capital!$A$2:$K$32</definedName>
    <definedName name="_xlnm.Print_Area" localSheetId="17">CEE!$A$1:$L$40</definedName>
    <definedName name="_xlnm.Print_Area" localSheetId="26">'CEE - Bosnia'!$A$1:$L$40</definedName>
    <definedName name="_xlnm.Print_Area" localSheetId="25">'CEE - Bulgaria'!$A$1:$L$40</definedName>
    <definedName name="_xlnm.Print_Area" localSheetId="23">'CEE - Croatia'!$A$1:$L$40</definedName>
    <definedName name="_xlnm.Print_Area" localSheetId="20">'CEE - Czech Republic &amp; Slovakia'!$A$1:$L$40</definedName>
    <definedName name="_xlnm.Print_Area" localSheetId="21">'CEE - Hungary'!$A$1:$L$40</definedName>
    <definedName name="_xlnm.Print_Area" localSheetId="24">'CEE - Romania'!$A$1:$L$40</definedName>
    <definedName name="_xlnm.Print_Area" localSheetId="19">'CEE - Russia'!$A$1:$L$40</definedName>
    <definedName name="_xlnm.Print_Area" localSheetId="27">'CEE - Serbia'!$A$1:$L$40</definedName>
    <definedName name="_xlnm.Print_Area" localSheetId="22">'CEE - Slovenia'!$A$1:$L$40</definedName>
    <definedName name="_xlnm.Print_Area" localSheetId="18">'CEE -Turkey Line_by_Line'!$A$1:$L$39</definedName>
    <definedName name="_xlnm.Print_Area" localSheetId="13">CIB!$A$1:$K$40</definedName>
    <definedName name="_xlnm.Print_Area" localSheetId="14">'CIB Managerial Data'!$A$1:$H$51</definedName>
    <definedName name="_xlnm.Print_Area" localSheetId="12">'Commercial Bank - Austria'!$A$1:$K$40</definedName>
    <definedName name="_xlnm.Print_Area" localSheetId="11">'Commercial Bank - Germany'!$A$1:$K$40</definedName>
    <definedName name="_xlnm.Print_Area" localSheetId="10">'Commercial Bank - Italy'!$A$1:$K$40</definedName>
    <definedName name="_xlnm.Print_Area" localSheetId="16">'COO – CC – Elisions - AM - Pol'!$A$1:$K$38</definedName>
    <definedName name="_xlnm.Print_Area" localSheetId="29">'Fees - Details Group'!$A$1:$K$24</definedName>
    <definedName name="_xlnm.Print_Area" localSheetId="15">Fineco!$A$1:$K$40</definedName>
    <definedName name="_xlnm.Print_Area" localSheetId="0">FRONTPAGE!$A$1:$Y$58</definedName>
    <definedName name="_xlnm.Print_Area" localSheetId="4">'Group Shareholder''s Equity'!$A$1:$J$21</definedName>
    <definedName name="_xlnm.Print_Area" localSheetId="2">'Income Statement'!$A$1:$K$51</definedName>
    <definedName name="_xlnm.Print_Area" localSheetId="1">Index!$A$1:$E$27</definedName>
    <definedName name="_xlnm.Print_Area" localSheetId="28">'Non-Core'!$A$1:$K$40</definedName>
  </definedNames>
  <calcPr calcId="145621"/>
</workbook>
</file>

<file path=xl/calcChain.xml><?xml version="1.0" encoding="utf-8"?>
<calcChain xmlns="http://schemas.openxmlformats.org/spreadsheetml/2006/main">
  <c r="E25" i="428" l="1"/>
  <c r="E26" i="428" l="1"/>
  <c r="E27" i="428" s="1"/>
  <c r="E6" i="428"/>
  <c r="E7" i="428" s="1"/>
  <c r="E8" i="428" s="1"/>
  <c r="E9" i="428" s="1"/>
  <c r="E10" i="428" s="1"/>
  <c r="E11" i="428" s="1"/>
  <c r="E12" i="428" s="1"/>
  <c r="E16" i="428" s="1"/>
  <c r="E17" i="428" s="1"/>
  <c r="E18" i="428" s="1"/>
  <c r="E19" i="428" s="1"/>
  <c r="E20" i="428" l="1"/>
  <c r="E21" i="428" s="1"/>
  <c r="E22" i="428" s="1"/>
  <c r="E23" i="428" s="1"/>
  <c r="A5" i="983" l="1"/>
  <c r="B1" i="428" s="1"/>
  <c r="A64" i="983" l="1"/>
  <c r="A67" i="983" s="1"/>
  <c r="A68" i="983" s="1"/>
  <c r="A66" i="983" s="1"/>
  <c r="A65" i="983" l="1"/>
  <c r="D96" i="428" l="1"/>
  <c r="C96" i="428"/>
</calcChain>
</file>

<file path=xl/sharedStrings.xml><?xml version="1.0" encoding="utf-8"?>
<sst xmlns="http://schemas.openxmlformats.org/spreadsheetml/2006/main" count="1462" uniqueCount="291">
  <si>
    <t>q/q</t>
  </si>
  <si>
    <t>CIB</t>
  </si>
  <si>
    <t>CONSOLIDATED INCOME STATEMENT</t>
  </si>
  <si>
    <t>y/y</t>
  </si>
  <si>
    <t>y/y %</t>
  </si>
  <si>
    <t>(mln Euro)</t>
  </si>
  <si>
    <t>%</t>
  </si>
  <si>
    <t>OTHER FIGURES</t>
  </si>
  <si>
    <t>INCOME STATEMENT</t>
  </si>
  <si>
    <t>at const. FX</t>
  </si>
  <si>
    <t>CEE Division</t>
  </si>
  <si>
    <t>Financing &amp; Advisory (F&amp;A)</t>
  </si>
  <si>
    <t>Global Transaction Business (GTB)</t>
  </si>
  <si>
    <t>Markets</t>
  </si>
  <si>
    <t>CONSOLIDATED ACCOUNTS</t>
  </si>
  <si>
    <t>Consolidated Income Statements</t>
  </si>
  <si>
    <t>Consolidated Balance Sheet</t>
  </si>
  <si>
    <t>Capital Position</t>
  </si>
  <si>
    <t>CONTRIBUTION OF DIVISIONS TO GROUP RESULTS</t>
  </si>
  <si>
    <t xml:space="preserve">        CEE Countries</t>
  </si>
  <si>
    <t>CONSOLIDATED IMPAIRED LOANS TO CUSTOMER</t>
  </si>
  <si>
    <t>AS A PERCENTAGE OF TOTAL LOANS TO CUSTOMERS</t>
  </si>
  <si>
    <t>Delta</t>
  </si>
  <si>
    <t>n.m.</t>
  </si>
  <si>
    <t>Consolidated Income Statement</t>
  </si>
  <si>
    <t>CEE - Bosnia</t>
  </si>
  <si>
    <t>CEE - Bulgaria</t>
  </si>
  <si>
    <t>CEE - Croatia</t>
  </si>
  <si>
    <t>CEE - Hungary</t>
  </si>
  <si>
    <t>CEE - Romania</t>
  </si>
  <si>
    <t>CEE - Russia</t>
  </si>
  <si>
    <t>CEE - Serbia</t>
  </si>
  <si>
    <t>CEE - Slovenia</t>
  </si>
  <si>
    <t>Change %</t>
  </si>
  <si>
    <t>Financing &amp; Advisory (F&amp;A) Italy</t>
  </si>
  <si>
    <t>Financing &amp; Advisory (F&amp;A) Germany</t>
  </si>
  <si>
    <t>Financing &amp; Advisory (F&amp;A) Austria</t>
  </si>
  <si>
    <t>CIB Other</t>
  </si>
  <si>
    <t>TOTAL REVENUES CIB</t>
  </si>
  <si>
    <t>TOTAL COSTS CIB</t>
  </si>
  <si>
    <t>TOTAL LOAN LOSS PROVISIONS CIB</t>
  </si>
  <si>
    <t>TOTAL NET OPERATING PROFIT CIB</t>
  </si>
  <si>
    <t>Q1</t>
  </si>
  <si>
    <t>GROUP CAPITAL STRUCTURE</t>
  </si>
  <si>
    <t>Commercial Bank Italy</t>
  </si>
  <si>
    <t>Commercial Bank Germany</t>
  </si>
  <si>
    <t>Commercial Bank Austria</t>
  </si>
  <si>
    <t>Commercial Bank - Austria</t>
  </si>
  <si>
    <t>Commercial Bank - Germany</t>
  </si>
  <si>
    <t>Commercial Bank - Italy</t>
  </si>
  <si>
    <t>Non-Core</t>
  </si>
  <si>
    <t>Asset Quality - Non Core</t>
  </si>
  <si>
    <t>Q2</t>
  </si>
  <si>
    <t>Q3</t>
  </si>
  <si>
    <t>Q4</t>
  </si>
  <si>
    <t>Net interest</t>
  </si>
  <si>
    <t>Dividends and other income from equity investments</t>
  </si>
  <si>
    <t>Net fees and commissions</t>
  </si>
  <si>
    <t>Net trading income</t>
  </si>
  <si>
    <t>Net other expenses/income</t>
  </si>
  <si>
    <t>OPERATING INCOME</t>
  </si>
  <si>
    <t>Payroll costs</t>
  </si>
  <si>
    <t>Other administrative expenses</t>
  </si>
  <si>
    <t>Recovery of expenses</t>
  </si>
  <si>
    <t>Amortisation &amp; depreciation</t>
  </si>
  <si>
    <t xml:space="preserve">      Operating costs</t>
  </si>
  <si>
    <t>OPERATING PROFIT</t>
  </si>
  <si>
    <t>Net write-downs of loans</t>
  </si>
  <si>
    <t>NET OPERATING PROFIT</t>
  </si>
  <si>
    <t>Provisions for risks and charges</t>
  </si>
  <si>
    <t>Integration costs</t>
  </si>
  <si>
    <t>Net income from investments</t>
  </si>
  <si>
    <t>PROFIT BEFORE TAX</t>
  </si>
  <si>
    <t>Income tax for the period</t>
  </si>
  <si>
    <t>Profit (Loss) from non-current assets held for sale, after tax</t>
  </si>
  <si>
    <t>PROFIT (LOSS) FOR THE PERIOD</t>
  </si>
  <si>
    <t>Minorities</t>
  </si>
  <si>
    <t>NET PROFIT ATTRIBUTABLE TO THE GROUP BEFORE PPA</t>
  </si>
  <si>
    <t>Purchase Price Allocation effect</t>
  </si>
  <si>
    <t>Goodwill impairment</t>
  </si>
  <si>
    <t>Cost  income ratio</t>
  </si>
  <si>
    <t>Cost of Risk (LLP annualized on Avg Loans) in basis points</t>
  </si>
  <si>
    <t>Tax rate</t>
  </si>
  <si>
    <t>FTEs (eop, 100%)</t>
  </si>
  <si>
    <t>Branches</t>
  </si>
  <si>
    <t xml:space="preserve">INCOME STATEMENT RATIOS </t>
  </si>
  <si>
    <t>VOLUMES</t>
  </si>
  <si>
    <t>Assets</t>
  </si>
  <si>
    <t>Cash and cash balances</t>
  </si>
  <si>
    <t>Financial assets held for trading</t>
  </si>
  <si>
    <t>Loans and receivables with banks</t>
  </si>
  <si>
    <t>Loans and receivables with customers</t>
  </si>
  <si>
    <t>Financial investments</t>
  </si>
  <si>
    <t>Hedging instruments</t>
  </si>
  <si>
    <t>Property, plant and equipment</t>
  </si>
  <si>
    <t>Goodwill</t>
  </si>
  <si>
    <t>Other intangible assets</t>
  </si>
  <si>
    <t>Tax assets</t>
  </si>
  <si>
    <t>Non-current assets and disposal groups classified as held for sale</t>
  </si>
  <si>
    <t>Other assets</t>
  </si>
  <si>
    <t>Total assets</t>
  </si>
  <si>
    <t>Liabilities and shareholders' equity</t>
  </si>
  <si>
    <t>Deposits from banks</t>
  </si>
  <si>
    <t>Financial liabilities held for trading</t>
  </si>
  <si>
    <t>Financial liabilities designated at fair value</t>
  </si>
  <si>
    <t>Tax liabilities</t>
  </si>
  <si>
    <t>Liabilities included in disposal groups classified as held for sale</t>
  </si>
  <si>
    <t>Other liabilities</t>
  </si>
  <si>
    <t>Shareholders' equity</t>
  </si>
  <si>
    <t>- Capital and reserves</t>
  </si>
  <si>
    <t>-  Available-for-sale assets fair value reserve and</t>
  </si>
  <si>
    <t xml:space="preserve">    cash-flow hedging reserve</t>
  </si>
  <si>
    <t>- Net profit</t>
  </si>
  <si>
    <t>Total liabilities and shareholders' equity</t>
  </si>
  <si>
    <t>NPLs - Face value</t>
  </si>
  <si>
    <t>NPLs - Carrying value</t>
  </si>
  <si>
    <t>Total Impaired Loans - Face value</t>
  </si>
  <si>
    <t>Total Impaired Loans - Carrying value</t>
  </si>
  <si>
    <t>Writedowns</t>
  </si>
  <si>
    <t>as a percentage of face value (Coverage Ratio)</t>
  </si>
  <si>
    <t>Total Customer Loans - Face value</t>
  </si>
  <si>
    <t>Total Customer Loans - Carrying value</t>
  </si>
  <si>
    <t>Coverage Ratio - Specific only</t>
  </si>
  <si>
    <t>Coverage Ratio - Overall Provisions</t>
  </si>
  <si>
    <t>Impaired Loans Ratio - Face value</t>
  </si>
  <si>
    <t>Impaired Loans Ratio - Carrying  value</t>
  </si>
  <si>
    <t>CEE</t>
  </si>
  <si>
    <t>Tier I Capital</t>
  </si>
  <si>
    <t>Total Capital</t>
  </si>
  <si>
    <t>Credit Risk</t>
  </si>
  <si>
    <t>Market Risk</t>
  </si>
  <si>
    <t>Operational Risk</t>
  </si>
  <si>
    <t>Hybrids included in Tier I Capital</t>
  </si>
  <si>
    <t>CAPITAL RATIOS</t>
  </si>
  <si>
    <t>Tier I Ratio</t>
  </si>
  <si>
    <t>Total Capital Ratio</t>
  </si>
  <si>
    <t>Hybrids as % of Tier I capital</t>
  </si>
  <si>
    <t>note: maximum allowed by BoI</t>
  </si>
  <si>
    <t>Floor</t>
  </si>
  <si>
    <t>CEE - Czech Republic &amp; Slovakia</t>
  </si>
  <si>
    <t>Asset Quality Non-Core</t>
  </si>
  <si>
    <t>RWA CIB</t>
  </si>
  <si>
    <t>Total RWA End of Period</t>
  </si>
  <si>
    <t>Basel 3</t>
  </si>
  <si>
    <t>NA</t>
  </si>
  <si>
    <t>Common Equity Tier I *</t>
  </si>
  <si>
    <t>Total RWA (bn) *</t>
  </si>
  <si>
    <t>CONSOLIDATED PROFIT</t>
  </si>
  <si>
    <t>Capital increase (net of capitalized costs)</t>
  </si>
  <si>
    <t>Equity instruments</t>
  </si>
  <si>
    <t xml:space="preserve">Disbursements related to Cashes transaction ("canoni di usufrutto") </t>
  </si>
  <si>
    <t>Change in afs/cash-flow hedge reserve</t>
  </si>
  <si>
    <t>Net profit (loss) for the period</t>
  </si>
  <si>
    <t>Shareholders’ Equity attributable to the Group</t>
  </si>
  <si>
    <t>Other Charges &amp; Provisions</t>
  </si>
  <si>
    <t>o/w Systemic Charges</t>
  </si>
  <si>
    <t>Unlikely to pay - Face value</t>
  </si>
  <si>
    <t>Unlikely to pay- Carrying value</t>
  </si>
  <si>
    <t>Doubtful loans - Face value</t>
  </si>
  <si>
    <t>Doubtful loans  - Carrying value</t>
  </si>
  <si>
    <t>Restructured loans - Face value</t>
  </si>
  <si>
    <t>Restructured loans  - Carrying value</t>
  </si>
  <si>
    <t>Past-due loans - Face value</t>
  </si>
  <si>
    <t>Past-due loans- Carrying value</t>
  </si>
  <si>
    <t>IMPAIRED LOANS - Face value</t>
  </si>
  <si>
    <t>IMPAIRED LOANS - Carrying value</t>
  </si>
  <si>
    <t>PERFORMING LOANS - Face value</t>
  </si>
  <si>
    <t>PERFORMING LOANS- Carrying value</t>
  </si>
  <si>
    <t>Unlikely to pay - Carrying value</t>
  </si>
  <si>
    <t>Doubtful loans - Carrying value</t>
  </si>
  <si>
    <t>Restructured loans - Carrying value</t>
  </si>
  <si>
    <t>Past-due loans - Carrying value</t>
  </si>
  <si>
    <t>Group Shareholder's Equity</t>
  </si>
  <si>
    <t>n.m</t>
  </si>
  <si>
    <t>CEE - Turkey</t>
  </si>
  <si>
    <t>Asset management, custody and administration</t>
  </si>
  <si>
    <t>Financing Services</t>
  </si>
  <si>
    <t>Transaction and Banking Services</t>
  </si>
  <si>
    <t>TOTAL NET COMMISSIONS</t>
  </si>
  <si>
    <t>GROUP</t>
  </si>
  <si>
    <t>o/w AUM End of Period</t>
  </si>
  <si>
    <t>o/w AUC  End of Period</t>
  </si>
  <si>
    <t>Check YTD Vs current Qrt (cambiare su Qrt)</t>
  </si>
  <si>
    <t>N.B. Managerial data for illustrative purposes only. At Group level and within CEE Division, Turkey  contributes with the net profit attributable to UCG only to the line “Dividends and equity investments income”.</t>
  </si>
  <si>
    <t xml:space="preserve">Dividend payment </t>
  </si>
  <si>
    <t xml:space="preserve">Forex translation reserve </t>
  </si>
  <si>
    <t>Others</t>
  </si>
  <si>
    <r>
      <t xml:space="preserve">CIB Division - </t>
    </r>
    <r>
      <rPr>
        <b/>
        <sz val="14"/>
        <color indexed="9"/>
        <rFont val="UniCredit"/>
      </rPr>
      <t>Additional Disclosure (managerial figures)</t>
    </r>
  </si>
  <si>
    <t>January</t>
  </si>
  <si>
    <t>February</t>
  </si>
  <si>
    <t>March</t>
  </si>
  <si>
    <t>April</t>
  </si>
  <si>
    <t>May</t>
  </si>
  <si>
    <t>June</t>
  </si>
  <si>
    <t>July</t>
  </si>
  <si>
    <t>August</t>
  </si>
  <si>
    <t>September</t>
  </si>
  <si>
    <t>October</t>
  </si>
  <si>
    <t>Novembre</t>
  </si>
  <si>
    <t>December</t>
  </si>
  <si>
    <t>Fees - Details Group</t>
  </si>
  <si>
    <t>GCC</t>
  </si>
  <si>
    <t>Asset Quality Group</t>
  </si>
  <si>
    <t>Shareholders' Equity as at December 31, 2016</t>
  </si>
  <si>
    <t>Asset Quality - Group excl. Non Core</t>
  </si>
  <si>
    <t>Asset Quality Group excl. Non Core</t>
  </si>
  <si>
    <t>CBK Italy</t>
  </si>
  <si>
    <t>CBK Germany</t>
  </si>
  <si>
    <t>CBK Austria</t>
  </si>
  <si>
    <t>Fineco</t>
  </si>
  <si>
    <t>o/w COO FTEs</t>
  </si>
  <si>
    <t>Deposits from customers</t>
  </si>
  <si>
    <t>Debt securities in issue</t>
  </si>
  <si>
    <t>CIB Managerial Data</t>
  </si>
  <si>
    <t>*Capital position as per regulatory purposes. 
March 2016 CET1 ratio, Tier 1 ratio and Total Capital ratio pro-forma including unaudited 1Q Net profit net of dividend accrual and 2015 Scrip dividend at 10.50%, 11.36% and 13.98% respectively.</t>
  </si>
  <si>
    <t>Roac at 12.5% CET1 ratio target*</t>
  </si>
  <si>
    <t>Asset Quality by Division</t>
  </si>
  <si>
    <t>Group excl. Non Core</t>
  </si>
  <si>
    <t>Customers Loans net of Repos and IC</t>
  </si>
  <si>
    <t>Customer Depos (excl. Repos and IC)</t>
  </si>
  <si>
    <t>ROTE STATED</t>
  </si>
  <si>
    <t>Common Equity Tier I Ratio (transitional)</t>
  </si>
  <si>
    <t>TFA Commercial Core</t>
  </si>
  <si>
    <t>1H</t>
  </si>
  <si>
    <t>19-28</t>
  </si>
  <si>
    <t>* allocated capital based on CET1 ratio target constant at 2019 level</t>
  </si>
  <si>
    <t>Shareholders' Equity as at June 30, 2017</t>
  </si>
  <si>
    <t>Countries</t>
  </si>
  <si>
    <t>Poland</t>
  </si>
  <si>
    <t>Ukraine</t>
  </si>
  <si>
    <t>Romania</t>
  </si>
  <si>
    <t>Bulgaria</t>
  </si>
  <si>
    <t>Bosnia</t>
  </si>
  <si>
    <t>Belorussia</t>
  </si>
  <si>
    <t>Croatia</t>
  </si>
  <si>
    <t>Hungary</t>
  </si>
  <si>
    <t>Kazakhstan</t>
  </si>
  <si>
    <t>Russia</t>
  </si>
  <si>
    <t>Slovakia</t>
  </si>
  <si>
    <t>Serbia</t>
  </si>
  <si>
    <t>Montenegro</t>
  </si>
  <si>
    <t>Czech Republic</t>
  </si>
  <si>
    <t>Kyrgyzstan</t>
  </si>
  <si>
    <t>Slovenia</t>
  </si>
  <si>
    <t>Azerbaijan</t>
  </si>
  <si>
    <t>Lithuania</t>
  </si>
  <si>
    <t>Estonia</t>
  </si>
  <si>
    <t>Latvia</t>
  </si>
  <si>
    <t>Macedonia</t>
  </si>
  <si>
    <t>Tajikistan</t>
  </si>
  <si>
    <t>Total CEE and Poland</t>
  </si>
  <si>
    <t>Italy</t>
  </si>
  <si>
    <t>Germany</t>
  </si>
  <si>
    <t>Austria</t>
  </si>
  <si>
    <t>Total Italy Germany Austria</t>
  </si>
  <si>
    <t>U.S.A</t>
  </si>
  <si>
    <t>United Kingdom</t>
  </si>
  <si>
    <t>San Marino</t>
  </si>
  <si>
    <t>Luxembourg</t>
  </si>
  <si>
    <t>Ireland</t>
  </si>
  <si>
    <t>France</t>
  </si>
  <si>
    <t>Netherlands</t>
  </si>
  <si>
    <t>Philippines</t>
  </si>
  <si>
    <t>China</t>
  </si>
  <si>
    <t>Hong Kong</t>
  </si>
  <si>
    <t>Cayman Islands</t>
  </si>
  <si>
    <t>Greece</t>
  </si>
  <si>
    <t>Singapore</t>
  </si>
  <si>
    <t>Spain</t>
  </si>
  <si>
    <t>Switzerland</t>
  </si>
  <si>
    <t>Belgium</t>
  </si>
  <si>
    <t>Denmark</t>
  </si>
  <si>
    <t>Japan</t>
  </si>
  <si>
    <t>Norway</t>
  </si>
  <si>
    <t>United Arab. Emirates</t>
  </si>
  <si>
    <t>Taiwan</t>
  </si>
  <si>
    <t>Vietnam</t>
  </si>
  <si>
    <t>Argentina</t>
  </si>
  <si>
    <t>Bahrein</t>
  </si>
  <si>
    <t>Brazil</t>
  </si>
  <si>
    <t>India</t>
  </si>
  <si>
    <t>Iran</t>
  </si>
  <si>
    <t>Lebanon</t>
  </si>
  <si>
    <t>Libya</t>
  </si>
  <si>
    <t>Mexico</t>
  </si>
  <si>
    <t>South Africa</t>
  </si>
  <si>
    <t>South Korea</t>
  </si>
  <si>
    <t>Tunisia</t>
  </si>
  <si>
    <t>Total Other countries</t>
  </si>
  <si>
    <t>Total</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</si>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</sst>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 #,##0.00_-;_-* &quot;-&quot;??_-;_-@_-"/>
    <numFmt numFmtId="164" formatCode="#,##0.0;&quot;( &quot;#,##0.0&quot;)&quot;"/>
    <numFmt numFmtId="165" formatCode="#,##0,"/>
    <numFmt numFmtId="166" formatCode="\+0.0%;\ \-0.0%;_-&quot;-&quot;_-"/>
    <numFmt numFmtId="167" formatCode="0.0%"/>
    <numFmt numFmtId="168" formatCode="#&quot;bp&quot;"/>
    <numFmt numFmtId="169" formatCode="\+\ 0.0%;\ \-\ 0.0%;_-&quot;-&quot;_-"/>
    <numFmt numFmtId="170" formatCode="_-[$€]\ * #,##0.00_-;\-[$€]\ * #,##0.00_-;_-[$€]\ * &quot;-&quot;??_-;_-@_-"/>
    <numFmt numFmtId="171" formatCode="[$-410]d\-mmm\-yy;@"/>
    <numFmt numFmtId="172" formatCode="mmm\-\y\y"/>
    <numFmt numFmtId="173" formatCode="0&quot; pp&quot;"/>
    <numFmt numFmtId="174" formatCode="0.0&quot; pp&quot;"/>
    <numFmt numFmtId="175" formatCode="[$-409]d\-mmm\-yy;@"/>
    <numFmt numFmtId="176" formatCode="0.00&quot; pp&quot;"/>
  </numFmts>
  <fonts count="83">
    <font>
      <sz val="10"/>
      <name val="Arial"/>
    </font>
    <font>
      <sz val="10"/>
      <color theme="1"/>
      <name val="Arial"/>
      <family val="2"/>
    </font>
    <font>
      <sz val="10"/>
      <name val="Arial"/>
      <family val="2"/>
    </font>
    <font>
      <u/>
      <sz val="10"/>
      <color indexed="12"/>
      <name val="Arial"/>
      <family val="2"/>
    </font>
    <font>
      <sz val="8"/>
      <name val="Arial"/>
      <family val="2"/>
    </font>
    <font>
      <sz val="10"/>
      <name val="Arial"/>
      <family val="2"/>
    </font>
    <font>
      <sz val="10"/>
      <name val="Arial"/>
      <family val="2"/>
    </font>
    <font>
      <sz val="8"/>
      <name val="Arial"/>
      <family val="2"/>
    </font>
    <font>
      <b/>
      <sz val="10"/>
      <name val="Arial"/>
      <family val="2"/>
    </font>
    <font>
      <sz val="11"/>
      <name val="Centennial 45 Light"/>
    </font>
    <font>
      <sz val="11"/>
      <color theme="1"/>
      <name val="Calibri"/>
      <family val="2"/>
      <scheme val="minor"/>
    </font>
    <font>
      <b/>
      <sz val="11"/>
      <name val="Centennial 45 Light"/>
    </font>
    <font>
      <sz val="10"/>
      <color theme="1"/>
      <name val="UniCredit"/>
    </font>
    <font>
      <b/>
      <sz val="30"/>
      <name val="UniCredit"/>
    </font>
    <font>
      <b/>
      <sz val="30"/>
      <color rgb="FFFF0000"/>
      <name val="UniCredit"/>
    </font>
    <font>
      <sz val="20"/>
      <name val="UniCredit"/>
    </font>
    <font>
      <b/>
      <sz val="20"/>
      <color theme="1"/>
      <name val="UniCredit"/>
    </font>
    <font>
      <sz val="14"/>
      <color theme="1"/>
      <name val="UniCredit"/>
    </font>
    <font>
      <sz val="18"/>
      <name val="UniCredit"/>
    </font>
    <font>
      <b/>
      <sz val="18"/>
      <color theme="1"/>
      <name val="UniCredit"/>
    </font>
    <font>
      <sz val="10"/>
      <name val="UniCredit"/>
    </font>
    <font>
      <sz val="10"/>
      <color indexed="9"/>
      <name val="UniCredit"/>
    </font>
    <font>
      <b/>
      <sz val="20"/>
      <color indexed="9"/>
      <name val="UniCredit"/>
    </font>
    <font>
      <b/>
      <sz val="10"/>
      <color indexed="10"/>
      <name val="UniCredit"/>
    </font>
    <font>
      <sz val="10"/>
      <color indexed="12"/>
      <name val="UniCredit"/>
    </font>
    <font>
      <b/>
      <sz val="10"/>
      <color indexed="18"/>
      <name val="UniCredit"/>
    </font>
    <font>
      <b/>
      <sz val="8"/>
      <color indexed="18"/>
      <name val="UniCredit"/>
    </font>
    <font>
      <sz val="8"/>
      <color indexed="18"/>
      <name val="UniCredit"/>
    </font>
    <font>
      <sz val="10"/>
      <color indexed="18"/>
      <name val="UniCredit"/>
    </font>
    <font>
      <b/>
      <sz val="9"/>
      <color indexed="18"/>
      <name val="UniCredit"/>
    </font>
    <font>
      <sz val="9"/>
      <color indexed="18"/>
      <name val="UniCredit"/>
    </font>
    <font>
      <sz val="9"/>
      <color theme="0"/>
      <name val="UniCredit"/>
    </font>
    <font>
      <b/>
      <sz val="10"/>
      <color indexed="12"/>
      <name val="UniCredit"/>
    </font>
    <font>
      <b/>
      <sz val="9"/>
      <color theme="0"/>
      <name val="UniCredit"/>
    </font>
    <font>
      <sz val="10"/>
      <color theme="0"/>
      <name val="UniCredit"/>
    </font>
    <font>
      <b/>
      <sz val="10"/>
      <color theme="0"/>
      <name val="UniCredit"/>
    </font>
    <font>
      <b/>
      <sz val="9"/>
      <name val="UniCredit"/>
    </font>
    <font>
      <b/>
      <sz val="10"/>
      <name val="UniCredit"/>
    </font>
    <font>
      <sz val="10"/>
      <color rgb="FFFF0000"/>
      <name val="UniCredit"/>
    </font>
    <font>
      <vertAlign val="superscript"/>
      <sz val="9"/>
      <color indexed="18"/>
      <name val="UniCredit"/>
    </font>
    <font>
      <b/>
      <sz val="14"/>
      <color indexed="9"/>
      <name val="UniCredit"/>
    </font>
    <font>
      <b/>
      <sz val="9"/>
      <color indexed="10"/>
      <name val="UniCredit"/>
    </font>
    <font>
      <b/>
      <sz val="12"/>
      <color indexed="10"/>
      <name val="UniCredit"/>
    </font>
    <font>
      <sz val="9"/>
      <name val="UniCredit"/>
    </font>
    <font>
      <i/>
      <sz val="8"/>
      <color indexed="18"/>
      <name val="UniCredit"/>
    </font>
    <font>
      <i/>
      <sz val="9"/>
      <color indexed="18"/>
      <name val="UniCredit"/>
    </font>
    <font>
      <b/>
      <i/>
      <sz val="8"/>
      <color indexed="18"/>
      <name val="UniCredit"/>
    </font>
    <font>
      <b/>
      <sz val="8"/>
      <name val="UniCredit"/>
    </font>
    <font>
      <sz val="8"/>
      <name val="UniCredit"/>
    </font>
    <font>
      <sz val="9"/>
      <color rgb="FF000080"/>
      <name val="UniCredit"/>
    </font>
    <font>
      <sz val="10"/>
      <color rgb="FF000080"/>
      <name val="UniCredit"/>
    </font>
    <font>
      <b/>
      <sz val="10"/>
      <color rgb="FF000080"/>
      <name val="UniCredit"/>
    </font>
    <font>
      <b/>
      <sz val="9"/>
      <color rgb="FF000080"/>
      <name val="UniCredit"/>
    </font>
    <font>
      <b/>
      <sz val="20"/>
      <name val="UniCredit"/>
    </font>
    <font>
      <b/>
      <sz val="14"/>
      <color indexed="10"/>
      <name val="UniCredit"/>
    </font>
    <font>
      <sz val="10"/>
      <color indexed="8"/>
      <name val="UniCredit"/>
    </font>
    <font>
      <b/>
      <sz val="10"/>
      <color indexed="9"/>
      <name val="UniCredit"/>
    </font>
    <font>
      <b/>
      <sz val="14"/>
      <color rgb="FF00AFD0"/>
      <name val="UniCredit"/>
    </font>
    <font>
      <b/>
      <sz val="10"/>
      <color rgb="FF00AFD0"/>
      <name val="UniCredit"/>
    </font>
    <font>
      <sz val="8"/>
      <color theme="0"/>
      <name val="UniCredit"/>
    </font>
    <font>
      <sz val="9"/>
      <color rgb="FF00AFD0"/>
      <name val="UniCredit"/>
    </font>
    <font>
      <b/>
      <sz val="9"/>
      <color rgb="FF00AFD0"/>
      <name val="UniCredit"/>
    </font>
    <font>
      <b/>
      <sz val="20"/>
      <color theme="0"/>
      <name val="UniCredit"/>
    </font>
    <font>
      <b/>
      <sz val="20"/>
      <color rgb="FF000080"/>
      <name val="UniCredit"/>
    </font>
    <font>
      <sz val="20"/>
      <color rgb="FF000080"/>
      <name val="UniCredit"/>
    </font>
    <font>
      <b/>
      <sz val="11"/>
      <color theme="0"/>
      <name val="UniCredit"/>
    </font>
    <font>
      <sz val="9"/>
      <name val="Arial"/>
      <family val="2"/>
    </font>
    <font>
      <sz val="14"/>
      <name val="UniCredit"/>
    </font>
    <font>
      <b/>
      <sz val="14"/>
      <color indexed="12"/>
      <name val="UniCredit"/>
    </font>
    <font>
      <b/>
      <sz val="14"/>
      <color theme="4" tint="-0.249977111117893"/>
      <name val="UniCredit"/>
    </font>
    <font>
      <sz val="14"/>
      <color indexed="12"/>
      <name val="UniCredit"/>
    </font>
    <font>
      <sz val="14"/>
      <color theme="0"/>
      <name val="UniCredit"/>
    </font>
    <font>
      <sz val="14"/>
      <color indexed="18"/>
      <name val="UniCredit"/>
    </font>
    <font>
      <b/>
      <sz val="14"/>
      <color indexed="18"/>
      <name val="UniCredit"/>
    </font>
    <font>
      <b/>
      <sz val="14"/>
      <name val="UniCredit"/>
    </font>
    <font>
      <b/>
      <sz val="14"/>
      <color theme="0"/>
      <name val="UniCredit"/>
    </font>
    <font>
      <sz val="10"/>
      <color rgb="FF00AFD0"/>
      <name val="UniCredit"/>
    </font>
    <font>
      <b/>
      <sz val="54"/>
      <color rgb="FF000000"/>
      <name val="UniCredit"/>
    </font>
    <font>
      <sz val="12"/>
      <color rgb="FFFF0000"/>
      <name val="UniCredit"/>
    </font>
    <font>
      <sz val="10"/>
      <color rgb="FF0000FF"/>
      <name val="UniCredit"/>
    </font>
    <font>
      <b/>
      <sz val="9"/>
      <color indexed="12"/>
      <name val="UniCredit"/>
    </font>
    <font>
      <sz val="9"/>
      <color indexed="12"/>
      <name val="UniCredit"/>
    </font>
    <font>
      <sz val="12"/>
      <color rgb="FF000080"/>
      <name val="UniCredit"/>
    </font>
  </fonts>
  <fills count="9">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theme="0"/>
        <bgColor indexed="64"/>
      </patternFill>
    </fill>
    <fill>
      <patternFill patternType="solid">
        <fgColor indexed="65"/>
        <bgColor indexed="64"/>
      </patternFill>
    </fill>
    <fill>
      <patternFill patternType="solid">
        <fgColor theme="3" tint="0.59999389629810485"/>
        <bgColor indexed="64"/>
      </patternFill>
    </fill>
    <fill>
      <patternFill patternType="solid">
        <fgColor rgb="FFFFFF00"/>
        <bgColor indexed="64"/>
      </patternFill>
    </fill>
    <fill>
      <patternFill patternType="solid">
        <fgColor rgb="FF00AFD0"/>
        <bgColor indexed="64"/>
      </patternFill>
    </fill>
  </fills>
  <borders count="31">
    <border>
      <left/>
      <right/>
      <top/>
      <bottom/>
      <diagonal/>
    </border>
    <border>
      <left/>
      <right/>
      <top/>
      <bottom style="double">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ashed">
        <color indexed="64"/>
      </left>
      <right style="dashed">
        <color indexed="64"/>
      </right>
      <top style="dashed">
        <color indexed="64"/>
      </top>
      <bottom style="dashed">
        <color indexed="64"/>
      </bottom>
      <diagonal/>
    </border>
    <border>
      <left/>
      <right/>
      <top style="dashed">
        <color rgb="FF00AFD0"/>
      </top>
      <bottom style="dashed">
        <color rgb="FF00AFD0"/>
      </bottom>
      <diagonal/>
    </border>
    <border>
      <left style="dashed">
        <color rgb="FF00AFD0"/>
      </left>
      <right/>
      <top style="dashed">
        <color rgb="FF00AFD0"/>
      </top>
      <bottom style="dashed">
        <color rgb="FF00AFD0"/>
      </bottom>
      <diagonal/>
    </border>
    <border>
      <left/>
      <right style="dashed">
        <color rgb="FF00AFD0"/>
      </right>
      <top/>
      <bottom/>
      <diagonal/>
    </border>
    <border>
      <left style="dashed">
        <color rgb="FFE1061C"/>
      </left>
      <right style="dashed">
        <color rgb="FFE1061C"/>
      </right>
      <top style="dashed">
        <color rgb="FFE1061C"/>
      </top>
      <bottom style="dashed">
        <color rgb="FFE1061C"/>
      </bottom>
      <diagonal/>
    </border>
    <border>
      <left style="dashed">
        <color rgb="FFE1061C"/>
      </left>
      <right style="dashed">
        <color rgb="FFE1061C"/>
      </right>
      <top style="dashed">
        <color rgb="FFE1061C"/>
      </top>
      <bottom/>
      <diagonal/>
    </border>
    <border>
      <left style="dashed">
        <color rgb="FFE1061C"/>
      </left>
      <right style="dashed">
        <color rgb="FFE1061C"/>
      </right>
      <top/>
      <bottom/>
      <diagonal/>
    </border>
    <border>
      <left style="dashed">
        <color rgb="FFE1061C"/>
      </left>
      <right style="dashed">
        <color rgb="FFE1061C"/>
      </right>
      <top style="dashed">
        <color rgb="FF00AFD0"/>
      </top>
      <bottom style="dashed">
        <color rgb="FF00AFD0"/>
      </bottom>
      <diagonal/>
    </border>
    <border>
      <left style="dashed">
        <color rgb="FFE1061C"/>
      </left>
      <right style="dashed">
        <color rgb="FFE1061C"/>
      </right>
      <top style="dashed">
        <color rgb="FF00AFD0"/>
      </top>
      <bottom style="dashed">
        <color rgb="FFE1061C"/>
      </bottom>
      <diagonal/>
    </border>
    <border>
      <left style="dashed">
        <color rgb="FFE1061C"/>
      </left>
      <right/>
      <top style="dashed">
        <color rgb="FFE1061C"/>
      </top>
      <bottom/>
      <diagonal/>
    </border>
    <border>
      <left/>
      <right/>
      <top style="dashed">
        <color rgb="FFE1061C"/>
      </top>
      <bottom/>
      <diagonal/>
    </border>
    <border>
      <left/>
      <right style="dashed">
        <color rgb="FFE1061C"/>
      </right>
      <top style="dashed">
        <color rgb="FFE1061C"/>
      </top>
      <bottom/>
      <diagonal/>
    </border>
    <border>
      <left style="dashed">
        <color rgb="FFE1061C"/>
      </left>
      <right/>
      <top/>
      <bottom/>
      <diagonal/>
    </border>
    <border>
      <left/>
      <right style="dashed">
        <color rgb="FFE1061C"/>
      </right>
      <top/>
      <bottom/>
      <diagonal/>
    </border>
    <border>
      <left style="dashed">
        <color rgb="FFE1061C"/>
      </left>
      <right/>
      <top/>
      <bottom style="dashed">
        <color rgb="FFE1061C"/>
      </bottom>
      <diagonal/>
    </border>
    <border>
      <left/>
      <right/>
      <top/>
      <bottom style="dashed">
        <color rgb="FFE1061C"/>
      </bottom>
      <diagonal/>
    </border>
    <border>
      <left/>
      <right style="dashed">
        <color rgb="FFE1061C"/>
      </right>
      <top/>
      <bottom style="dashed">
        <color rgb="FFE1061C"/>
      </bottom>
      <diagonal/>
    </border>
    <border>
      <left style="dashed">
        <color rgb="FFE1061C"/>
      </left>
      <right style="dashed">
        <color rgb="FFE1061C"/>
      </right>
      <top/>
      <bottom style="dashed">
        <color rgb="FFE1061C"/>
      </bottom>
      <diagonal/>
    </border>
    <border>
      <left/>
      <right/>
      <top style="dashed">
        <color rgb="FF00AFD0"/>
      </top>
      <bottom/>
      <diagonal/>
    </border>
    <border>
      <left/>
      <right/>
      <top/>
      <bottom style="dashed">
        <color rgb="FF00AFD0"/>
      </bottom>
      <diagonal/>
    </border>
    <border>
      <left style="dashed">
        <color rgb="FFE1061C"/>
      </left>
      <right style="dashed">
        <color rgb="FFE1061C"/>
      </right>
      <top style="dashed">
        <color rgb="FF00AFD0"/>
      </top>
      <bottom/>
      <diagonal/>
    </border>
    <border>
      <left/>
      <right style="dashed">
        <color rgb="FF00AFD0"/>
      </right>
      <top style="dashed">
        <color rgb="FF00AFD0"/>
      </top>
      <bottom style="dashed">
        <color rgb="FF00AFD0"/>
      </bottom>
      <diagonal/>
    </border>
    <border>
      <left style="dashed">
        <color rgb="FF00AFD0"/>
      </left>
      <right style="dashed">
        <color rgb="FFE1061C"/>
      </right>
      <top/>
      <bottom style="dashed">
        <color rgb="FF00AFD0"/>
      </bottom>
      <diagonal/>
    </border>
    <border>
      <left style="dashed">
        <color theme="0"/>
      </left>
      <right style="dashed">
        <color rgb="FFE1061C"/>
      </right>
      <top style="dashed">
        <color theme="0"/>
      </top>
      <bottom/>
      <diagonal/>
    </border>
    <border>
      <left style="dashed">
        <color theme="0"/>
      </left>
      <right style="dashed">
        <color rgb="FFE1061C"/>
      </right>
      <top/>
      <bottom/>
      <diagonal/>
    </border>
    <border>
      <left style="dashed">
        <color theme="0"/>
      </left>
      <right style="dashed">
        <color rgb="FFE1061C"/>
      </right>
      <top/>
      <bottom style="dashed">
        <color theme="0"/>
      </bottom>
      <diagonal/>
    </border>
    <border>
      <left/>
      <right style="dashed">
        <color rgb="FFE1061C"/>
      </right>
      <top style="dashed">
        <color rgb="FF00AFD0"/>
      </top>
      <bottom style="dashed">
        <color rgb="FF00AFD0"/>
      </bottom>
      <diagonal/>
    </border>
  </borders>
  <cellStyleXfs count="54">
    <xf numFmtId="0" fontId="0" fillId="0" borderId="0"/>
    <xf numFmtId="43" fontId="2"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170" fontId="2" fillId="0" borderId="0" applyFont="0" applyFill="0" applyBorder="0" applyAlignment="0" applyProtection="0"/>
    <xf numFmtId="0" fontId="3" fillId="0" borderId="0" applyNumberFormat="0" applyFill="0" applyBorder="0" applyAlignment="0" applyProtection="0">
      <alignment vertical="top"/>
      <protection locked="0"/>
    </xf>
    <xf numFmtId="0" fontId="6" fillId="0" borderId="0"/>
    <xf numFmtId="0" fontId="5" fillId="0" borderId="0"/>
    <xf numFmtId="0" fontId="5" fillId="0" borderId="0"/>
    <xf numFmtId="9" fontId="2"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0" fontId="1" fillId="0" borderId="0"/>
    <xf numFmtId="0" fontId="8" fillId="3" borderId="2">
      <alignment horizontal="center" vertical="center" wrapText="1" shrinkToFit="1"/>
    </xf>
    <xf numFmtId="3" fontId="9" fillId="0" borderId="3"/>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3" fontId="11" fillId="0" borderId="4"/>
    <xf numFmtId="43" fontId="10" fillId="0" borderId="0" applyFont="0" applyFill="0" applyBorder="0" applyAlignment="0" applyProtection="0"/>
    <xf numFmtId="43" fontId="2" fillId="0" borderId="0" applyFont="0" applyFill="0" applyBorder="0" applyAlignment="0" applyProtection="0"/>
    <xf numFmtId="170"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cellStyleXfs>
  <cellXfs count="412">
    <xf numFmtId="0" fontId="0" fillId="0" borderId="0" xfId="0"/>
    <xf numFmtId="0" fontId="12" fillId="5" borderId="0" xfId="12" applyFont="1" applyFill="1"/>
    <xf numFmtId="0" fontId="13" fillId="5" borderId="0" xfId="12" applyFont="1" applyFill="1" applyBorder="1" applyAlignment="1">
      <alignment horizontal="left" vertical="center" wrapText="1"/>
    </xf>
    <xf numFmtId="0" fontId="14" fillId="5" borderId="0" xfId="12" applyFont="1" applyFill="1"/>
    <xf numFmtId="0" fontId="16" fillId="5" borderId="0" xfId="12" applyFont="1" applyFill="1"/>
    <xf numFmtId="171" fontId="19" fillId="5" borderId="0" xfId="12" applyNumberFormat="1" applyFont="1" applyFill="1" applyAlignment="1">
      <alignment horizontal="left"/>
    </xf>
    <xf numFmtId="172" fontId="12" fillId="5" borderId="0" xfId="12" applyNumberFormat="1" applyFont="1" applyFill="1"/>
    <xf numFmtId="0" fontId="20" fillId="0" borderId="0" xfId="0" applyFont="1" applyProtection="1"/>
    <xf numFmtId="0" fontId="21" fillId="0" borderId="0" xfId="0" applyFont="1" applyProtection="1"/>
    <xf numFmtId="0" fontId="20" fillId="0" borderId="0" xfId="0" applyFont="1"/>
    <xf numFmtId="0" fontId="20" fillId="0" borderId="0" xfId="0" applyFont="1" applyAlignment="1">
      <alignment vertical="center"/>
    </xf>
    <xf numFmtId="0" fontId="23" fillId="0" borderId="0" xfId="0" applyFont="1" applyProtection="1"/>
    <xf numFmtId="0" fontId="24" fillId="0" borderId="0" xfId="0" applyFont="1" applyProtection="1"/>
    <xf numFmtId="0" fontId="25" fillId="0" borderId="0" xfId="0" applyFont="1" applyAlignment="1" applyProtection="1">
      <alignment horizontal="center"/>
    </xf>
    <xf numFmtId="0" fontId="24" fillId="0" borderId="0" xfId="0" applyFont="1"/>
    <xf numFmtId="0" fontId="26" fillId="0" borderId="0" xfId="0" applyFont="1" applyFill="1" applyBorder="1" applyProtection="1"/>
    <xf numFmtId="0" fontId="24" fillId="0" borderId="0" xfId="0" applyFont="1" applyBorder="1"/>
    <xf numFmtId="0" fontId="24" fillId="4" borderId="0" xfId="0" applyFont="1" applyFill="1" applyProtection="1"/>
    <xf numFmtId="0" fontId="28" fillId="4" borderId="0" xfId="0" applyFont="1" applyFill="1" applyProtection="1"/>
    <xf numFmtId="0" fontId="24" fillId="4" borderId="0" xfId="0" applyFont="1" applyFill="1"/>
    <xf numFmtId="0" fontId="29" fillId="0" borderId="0" xfId="0" applyFont="1" applyFill="1" applyBorder="1" applyAlignment="1" applyProtection="1">
      <alignment vertical="center"/>
    </xf>
    <xf numFmtId="3" fontId="31" fillId="0" borderId="0" xfId="0" applyNumberFormat="1" applyFont="1" applyFill="1" applyBorder="1" applyAlignment="1" applyProtection="1">
      <alignment horizontal="center" vertical="center"/>
    </xf>
    <xf numFmtId="0" fontId="32" fillId="0" borderId="0" xfId="0" applyFont="1" applyProtection="1"/>
    <xf numFmtId="3" fontId="33" fillId="0" borderId="0" xfId="0" applyNumberFormat="1" applyFont="1" applyFill="1" applyBorder="1" applyAlignment="1" applyProtection="1">
      <alignment horizontal="center" vertical="center"/>
    </xf>
    <xf numFmtId="0" fontId="32" fillId="0" borderId="0" xfId="0" applyFont="1"/>
    <xf numFmtId="0" fontId="32" fillId="0" borderId="0" xfId="0" applyFont="1" applyFill="1" applyProtection="1"/>
    <xf numFmtId="0" fontId="32" fillId="0" borderId="0" xfId="0" applyFont="1" applyBorder="1"/>
    <xf numFmtId="3" fontId="29" fillId="0" borderId="0" xfId="0" applyNumberFormat="1" applyFont="1" applyFill="1" applyBorder="1" applyAlignment="1" applyProtection="1">
      <alignment horizontal="center" vertical="center"/>
    </xf>
    <xf numFmtId="0" fontId="20" fillId="0" borderId="0" xfId="0" applyFont="1" applyAlignment="1" applyProtection="1">
      <alignment horizontal="center"/>
    </xf>
    <xf numFmtId="0" fontId="25" fillId="0" borderId="0" xfId="0" applyFont="1" applyBorder="1" applyAlignment="1" applyProtection="1">
      <alignment horizontal="centerContinuous" vertical="center"/>
    </xf>
    <xf numFmtId="0" fontId="27" fillId="4" borderId="0" xfId="0" applyFont="1" applyFill="1" applyBorder="1" applyProtection="1"/>
    <xf numFmtId="0" fontId="28" fillId="4" borderId="0" xfId="0" applyFont="1" applyFill="1" applyBorder="1" applyProtection="1"/>
    <xf numFmtId="3" fontId="30" fillId="0" borderId="0" xfId="0" applyNumberFormat="1" applyFont="1" applyFill="1" applyBorder="1" applyAlignment="1" applyProtection="1">
      <alignment horizontal="center" vertical="center"/>
    </xf>
    <xf numFmtId="0" fontId="30" fillId="0" borderId="0" xfId="0" applyFont="1" applyFill="1" applyBorder="1" applyAlignment="1" applyProtection="1">
      <alignment vertical="center"/>
    </xf>
    <xf numFmtId="0" fontId="29" fillId="0" borderId="0" xfId="0" applyFont="1" applyBorder="1" applyAlignment="1" applyProtection="1">
      <alignment vertical="center"/>
    </xf>
    <xf numFmtId="0" fontId="30" fillId="0" borderId="0" xfId="0" applyFont="1" applyFill="1" applyBorder="1" applyAlignment="1" applyProtection="1">
      <alignment horizontal="left" vertical="center" indent="2"/>
    </xf>
    <xf numFmtId="166" fontId="30" fillId="0" borderId="0" xfId="9" applyNumberFormat="1" applyFont="1" applyFill="1" applyBorder="1" applyAlignment="1" applyProtection="1">
      <alignment horizontal="center" vertical="center"/>
    </xf>
    <xf numFmtId="166" fontId="29" fillId="0" borderId="0" xfId="9" applyNumberFormat="1" applyFont="1" applyFill="1" applyBorder="1" applyAlignment="1" applyProtection="1">
      <alignment horizontal="center" vertical="center"/>
    </xf>
    <xf numFmtId="0" fontId="34" fillId="0" borderId="0" xfId="0" applyFont="1" applyFill="1" applyBorder="1" applyAlignment="1" applyProtection="1">
      <alignment horizontal="center"/>
    </xf>
    <xf numFmtId="0" fontId="26" fillId="0" borderId="0" xfId="0" applyFont="1" applyFill="1" applyBorder="1" applyAlignment="1" applyProtection="1">
      <alignment vertical="center"/>
    </xf>
    <xf numFmtId="0" fontId="34" fillId="0" borderId="0" xfId="0" applyFont="1" applyProtection="1"/>
    <xf numFmtId="0" fontId="34" fillId="4" borderId="0" xfId="0" applyFont="1" applyFill="1" applyProtection="1"/>
    <xf numFmtId="1" fontId="29" fillId="0" borderId="0" xfId="9" applyNumberFormat="1" applyFont="1" applyFill="1" applyBorder="1" applyAlignment="1" applyProtection="1">
      <alignment horizontal="center" vertical="center"/>
    </xf>
    <xf numFmtId="0" fontId="29" fillId="0" borderId="0" xfId="0" applyFont="1" applyBorder="1" applyAlignment="1" applyProtection="1">
      <alignment horizontal="center" vertical="center"/>
    </xf>
    <xf numFmtId="165" fontId="20" fillId="0" borderId="0" xfId="1" applyNumberFormat="1" applyFont="1" applyProtection="1"/>
    <xf numFmtId="0" fontId="28" fillId="0" borderId="0" xfId="0" applyFont="1" applyBorder="1" applyAlignment="1" applyProtection="1">
      <alignment vertical="center"/>
    </xf>
    <xf numFmtId="0" fontId="20" fillId="0" borderId="0" xfId="0" applyFont="1" applyAlignment="1">
      <alignment horizontal="center"/>
    </xf>
    <xf numFmtId="3" fontId="20" fillId="0" borderId="0" xfId="0" applyNumberFormat="1" applyFont="1"/>
    <xf numFmtId="0" fontId="30" fillId="0" borderId="0" xfId="0" applyFont="1" applyFill="1" applyBorder="1" applyAlignment="1" applyProtection="1">
      <alignment vertical="center" wrapText="1"/>
    </xf>
    <xf numFmtId="0" fontId="36" fillId="0" borderId="0" xfId="0" applyFont="1" applyFill="1" applyBorder="1" applyAlignment="1" applyProtection="1">
      <alignment horizontal="left" vertical="center" indent="1"/>
    </xf>
    <xf numFmtId="165" fontId="36" fillId="0" borderId="0" xfId="0" applyNumberFormat="1" applyFont="1" applyFill="1" applyBorder="1" applyAlignment="1" applyProtection="1">
      <alignment horizontal="center" vertical="center"/>
    </xf>
    <xf numFmtId="168" fontId="29" fillId="0" borderId="0" xfId="9" applyNumberFormat="1" applyFont="1" applyFill="1" applyBorder="1" applyAlignment="1" applyProtection="1">
      <alignment horizontal="center" vertical="center"/>
    </xf>
    <xf numFmtId="166" fontId="29" fillId="0" borderId="0" xfId="0" applyNumberFormat="1" applyFont="1" applyBorder="1" applyAlignment="1" applyProtection="1">
      <alignment horizontal="center" vertical="center"/>
    </xf>
    <xf numFmtId="3" fontId="34" fillId="0" borderId="0" xfId="0" applyNumberFormat="1" applyFont="1" applyProtection="1"/>
    <xf numFmtId="0" fontId="28" fillId="0" borderId="0" xfId="0" applyFont="1" applyProtection="1"/>
    <xf numFmtId="0" fontId="28" fillId="0" borderId="0" xfId="0" applyFont="1" applyBorder="1" applyAlignment="1" applyProtection="1">
      <alignment horizontal="center"/>
    </xf>
    <xf numFmtId="0" fontId="28" fillId="0" borderId="0" xfId="0" applyFont="1" applyFill="1" applyProtection="1"/>
    <xf numFmtId="0" fontId="28" fillId="0" borderId="0" xfId="0" applyFont="1" applyAlignment="1" applyProtection="1">
      <alignment horizontal="center"/>
    </xf>
    <xf numFmtId="0" fontId="25" fillId="0" borderId="0" xfId="0" applyFont="1" applyBorder="1" applyAlignment="1" applyProtection="1">
      <alignment horizontal="center"/>
    </xf>
    <xf numFmtId="0" fontId="20" fillId="0" borderId="0" xfId="0" applyFont="1" applyFill="1" applyBorder="1" applyAlignment="1" applyProtection="1">
      <alignment horizontal="center"/>
    </xf>
    <xf numFmtId="165" fontId="33" fillId="0" borderId="0" xfId="0" applyNumberFormat="1" applyFont="1" applyFill="1" applyBorder="1" applyAlignment="1" applyProtection="1">
      <alignment horizontal="center" vertical="center"/>
    </xf>
    <xf numFmtId="168" fontId="29" fillId="4" borderId="0" xfId="9" applyNumberFormat="1" applyFont="1" applyFill="1" applyBorder="1" applyAlignment="1" applyProtection="1">
      <alignment horizontal="center" vertical="center"/>
    </xf>
    <xf numFmtId="167" fontId="29" fillId="0" borderId="0" xfId="9" applyNumberFormat="1" applyFont="1" applyFill="1" applyBorder="1" applyAlignment="1" applyProtection="1">
      <alignment horizontal="center" vertical="center"/>
    </xf>
    <xf numFmtId="173" fontId="29" fillId="0" borderId="0" xfId="9" applyNumberFormat="1" applyFont="1" applyFill="1" applyBorder="1" applyAlignment="1" applyProtection="1">
      <alignment horizontal="center" vertical="center"/>
    </xf>
    <xf numFmtId="168" fontId="29" fillId="2" borderId="0" xfId="9" applyNumberFormat="1" applyFont="1" applyFill="1" applyBorder="1" applyAlignment="1" applyProtection="1">
      <alignment horizontal="center" vertical="center"/>
    </xf>
    <xf numFmtId="164" fontId="26" fillId="0" borderId="0" xfId="0" applyNumberFormat="1" applyFont="1" applyFill="1" applyBorder="1" applyAlignment="1" applyProtection="1">
      <alignment vertical="center"/>
    </xf>
    <xf numFmtId="169" fontId="29" fillId="2" borderId="0" xfId="9" applyNumberFormat="1" applyFont="1" applyFill="1" applyBorder="1" applyAlignment="1" applyProtection="1">
      <alignment horizontal="center" vertical="center"/>
    </xf>
    <xf numFmtId="0" fontId="26" fillId="0" borderId="0" xfId="0" applyFont="1" applyBorder="1" applyAlignment="1" applyProtection="1">
      <alignment vertical="center"/>
    </xf>
    <xf numFmtId="3" fontId="28" fillId="0" borderId="0" xfId="0" applyNumberFormat="1" applyFont="1" applyAlignment="1" applyProtection="1">
      <alignment horizontal="center"/>
    </xf>
    <xf numFmtId="0" fontId="32" fillId="0" borderId="0" xfId="0" applyFont="1" applyBorder="1" applyProtection="1"/>
    <xf numFmtId="0" fontId="29" fillId="4" borderId="0" xfId="0" applyFont="1" applyFill="1" applyBorder="1" applyAlignment="1" applyProtection="1">
      <alignment horizontal="center" vertical="center"/>
    </xf>
    <xf numFmtId="165" fontId="20" fillId="4" borderId="0" xfId="1" applyNumberFormat="1" applyFont="1" applyFill="1" applyProtection="1"/>
    <xf numFmtId="0" fontId="39" fillId="0" borderId="0" xfId="0" applyFont="1" applyFill="1" applyBorder="1" applyProtection="1"/>
    <xf numFmtId="0" fontId="30" fillId="0" borderId="0" xfId="0" applyFont="1" applyFill="1" applyBorder="1" applyAlignment="1" applyProtection="1">
      <alignment horizontal="left" vertical="center" indent="1"/>
    </xf>
    <xf numFmtId="0" fontId="25" fillId="0" borderId="0" xfId="0" applyFont="1" applyFill="1" applyBorder="1" applyProtection="1"/>
    <xf numFmtId="3" fontId="41" fillId="0" borderId="0" xfId="0" applyNumberFormat="1" applyFont="1" applyFill="1" applyBorder="1" applyAlignment="1" applyProtection="1">
      <alignment horizontal="center" vertical="center"/>
    </xf>
    <xf numFmtId="165" fontId="29" fillId="0" borderId="0" xfId="0" applyNumberFormat="1" applyFont="1" applyFill="1" applyBorder="1" applyAlignment="1" applyProtection="1">
      <alignment horizontal="center" vertical="center"/>
    </xf>
    <xf numFmtId="3" fontId="29" fillId="4" borderId="0" xfId="0" applyNumberFormat="1" applyFont="1" applyFill="1" applyBorder="1" applyAlignment="1" applyProtection="1">
      <alignment horizontal="center" vertical="center"/>
    </xf>
    <xf numFmtId="3" fontId="30" fillId="4" borderId="0" xfId="0" applyNumberFormat="1" applyFont="1" applyFill="1" applyBorder="1" applyAlignment="1" applyProtection="1">
      <alignment horizontal="center" vertical="center"/>
    </xf>
    <xf numFmtId="166" fontId="29" fillId="4" borderId="0" xfId="9" applyNumberFormat="1" applyFont="1" applyFill="1" applyBorder="1" applyAlignment="1" applyProtection="1">
      <alignment horizontal="center" vertical="center"/>
    </xf>
    <xf numFmtId="165" fontId="36" fillId="4" borderId="0" xfId="0" applyNumberFormat="1" applyFont="1" applyFill="1" applyBorder="1" applyAlignment="1" applyProtection="1">
      <alignment horizontal="center" vertical="center"/>
    </xf>
    <xf numFmtId="0" fontId="20" fillId="4" borderId="0" xfId="0" applyFont="1" applyFill="1" applyAlignment="1" applyProtection="1">
      <alignment horizontal="center"/>
    </xf>
    <xf numFmtId="166" fontId="29" fillId="4" borderId="0" xfId="0" applyNumberFormat="1" applyFont="1" applyFill="1" applyBorder="1" applyAlignment="1" applyProtection="1">
      <alignment horizontal="center" vertical="center"/>
    </xf>
    <xf numFmtId="0" fontId="20" fillId="4" borderId="0" xfId="0" applyFont="1" applyFill="1" applyProtection="1"/>
    <xf numFmtId="0" fontId="20" fillId="0" borderId="0" xfId="32" applyFont="1" applyProtection="1"/>
    <xf numFmtId="0" fontId="21" fillId="0" borderId="0" xfId="32" applyFont="1" applyProtection="1"/>
    <xf numFmtId="0" fontId="20" fillId="0" borderId="0" xfId="32" applyFont="1"/>
    <xf numFmtId="0" fontId="32" fillId="0" borderId="0" xfId="32" applyFont="1" applyProtection="1"/>
    <xf numFmtId="0" fontId="29" fillId="0" borderId="0" xfId="32" applyFont="1" applyFill="1" applyBorder="1" applyAlignment="1" applyProtection="1">
      <alignment vertical="center"/>
    </xf>
    <xf numFmtId="3" fontId="29" fillId="0" borderId="0" xfId="32" applyNumberFormat="1" applyFont="1" applyFill="1" applyBorder="1" applyAlignment="1" applyProtection="1">
      <alignment horizontal="center" vertical="center"/>
    </xf>
    <xf numFmtId="0" fontId="32" fillId="0" borderId="0" xfId="32" applyFont="1"/>
    <xf numFmtId="0" fontId="24" fillId="0" borderId="0" xfId="32" applyFont="1" applyProtection="1"/>
    <xf numFmtId="0" fontId="29" fillId="0" borderId="0" xfId="32" quotePrefix="1" applyNumberFormat="1" applyFont="1" applyFill="1" applyBorder="1" applyAlignment="1" applyProtection="1">
      <alignment horizontal="center" vertical="center"/>
    </xf>
    <xf numFmtId="0" fontId="24" fillId="0" borderId="0" xfId="32" applyFont="1"/>
    <xf numFmtId="0" fontId="25" fillId="0" borderId="0" xfId="32" applyFont="1" applyFill="1" applyBorder="1" applyAlignment="1" applyProtection="1">
      <alignment vertical="center"/>
    </xf>
    <xf numFmtId="3" fontId="30" fillId="0" borderId="0" xfId="32" applyNumberFormat="1" applyFont="1" applyFill="1" applyBorder="1" applyAlignment="1" applyProtection="1">
      <alignment horizontal="center" vertical="center"/>
    </xf>
    <xf numFmtId="167" fontId="24" fillId="0" borderId="0" xfId="9" applyNumberFormat="1" applyFont="1" applyProtection="1"/>
    <xf numFmtId="3" fontId="30" fillId="4" borderId="0" xfId="32" applyNumberFormat="1" applyFont="1" applyFill="1" applyBorder="1" applyAlignment="1" applyProtection="1">
      <alignment horizontal="center" vertical="center"/>
    </xf>
    <xf numFmtId="0" fontId="25" fillId="0" borderId="0" xfId="32" applyFont="1" applyFill="1" applyBorder="1" applyAlignment="1" applyProtection="1">
      <alignment horizontal="left" vertical="center" indent="1"/>
    </xf>
    <xf numFmtId="0" fontId="25" fillId="0" borderId="0" xfId="32" applyFont="1" applyAlignment="1" applyProtection="1">
      <alignment horizontal="center"/>
    </xf>
    <xf numFmtId="10" fontId="30" fillId="0" borderId="0" xfId="9" applyNumberFormat="1" applyFont="1" applyFill="1" applyBorder="1" applyAlignment="1" applyProtection="1">
      <alignment horizontal="center" vertical="center"/>
    </xf>
    <xf numFmtId="168" fontId="30" fillId="0" borderId="0" xfId="9" applyNumberFormat="1" applyFont="1" applyFill="1" applyBorder="1" applyAlignment="1" applyProtection="1">
      <alignment horizontal="center" vertical="center"/>
    </xf>
    <xf numFmtId="9" fontId="30" fillId="0" borderId="0" xfId="9" applyFont="1" applyFill="1" applyBorder="1" applyAlignment="1" applyProtection="1">
      <alignment horizontal="center" vertical="center"/>
    </xf>
    <xf numFmtId="1" fontId="20" fillId="0" borderId="0" xfId="32" applyNumberFormat="1" applyFont="1"/>
    <xf numFmtId="0" fontId="25" fillId="0" borderId="0" xfId="0" applyFont="1" applyAlignment="1" applyProtection="1">
      <alignment horizontal="center" vertical="center"/>
    </xf>
    <xf numFmtId="0" fontId="27"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5" fillId="0" borderId="0" xfId="0" applyFont="1" applyFill="1" applyBorder="1" applyAlignment="1" applyProtection="1">
      <alignment vertical="center"/>
    </xf>
    <xf numFmtId="167" fontId="45" fillId="4" borderId="0" xfId="9" applyNumberFormat="1" applyFont="1" applyFill="1" applyBorder="1" applyAlignment="1" applyProtection="1">
      <alignment horizontal="center" vertical="center"/>
    </xf>
    <xf numFmtId="10" fontId="24" fillId="0" borderId="0" xfId="0" applyNumberFormat="1" applyFont="1" applyProtection="1"/>
    <xf numFmtId="0" fontId="32" fillId="0" borderId="0" xfId="0" applyFont="1" applyFill="1" applyBorder="1" applyProtection="1"/>
    <xf numFmtId="0" fontId="46" fillId="0" borderId="0" xfId="0" applyFont="1" applyFill="1" applyBorder="1" applyAlignment="1" applyProtection="1">
      <alignment vertical="center"/>
    </xf>
    <xf numFmtId="0" fontId="24" fillId="0" borderId="0" xfId="0" applyFont="1" applyFill="1" applyBorder="1" applyProtection="1"/>
    <xf numFmtId="0" fontId="47"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48" fillId="0" borderId="0" xfId="0" applyFont="1" applyBorder="1" applyAlignment="1" applyProtection="1">
      <alignment vertical="center"/>
    </xf>
    <xf numFmtId="167" fontId="30" fillId="0" borderId="0" xfId="9" applyNumberFormat="1" applyFont="1" applyFill="1" applyBorder="1" applyAlignment="1" applyProtection="1">
      <alignment horizontal="center" vertical="center"/>
    </xf>
    <xf numFmtId="0" fontId="48" fillId="0" borderId="0" xfId="0" applyFont="1" applyBorder="1" applyProtection="1"/>
    <xf numFmtId="0" fontId="39" fillId="0" borderId="0" xfId="0" applyFont="1" applyAlignment="1" applyProtection="1">
      <alignment vertical="center" wrapText="1"/>
    </xf>
    <xf numFmtId="167" fontId="20" fillId="0" borderId="0" xfId="0" applyNumberFormat="1" applyFont="1" applyProtection="1"/>
    <xf numFmtId="0" fontId="29" fillId="0" borderId="0" xfId="6" applyFont="1" applyFill="1" applyBorder="1" applyAlignment="1" applyProtection="1">
      <alignment vertical="center"/>
    </xf>
    <xf numFmtId="167" fontId="45" fillId="0" borderId="0" xfId="9" applyNumberFormat="1" applyFont="1" applyFill="1" applyBorder="1" applyAlignment="1" applyProtection="1">
      <alignment horizontal="center" vertical="center"/>
    </xf>
    <xf numFmtId="0" fontId="20" fillId="0" borderId="0" xfId="6" applyFont="1" applyProtection="1"/>
    <xf numFmtId="0" fontId="43" fillId="0" borderId="0" xfId="0" applyFont="1" applyFill="1" applyBorder="1" applyAlignment="1" applyProtection="1">
      <alignment vertical="center"/>
    </xf>
    <xf numFmtId="0" fontId="20" fillId="0" borderId="0" xfId="0" applyFont="1" applyBorder="1" applyProtection="1"/>
    <xf numFmtId="0" fontId="29" fillId="4" borderId="0" xfId="0" applyFont="1" applyFill="1" applyBorder="1" applyAlignment="1" applyProtection="1">
      <alignment vertical="center"/>
    </xf>
    <xf numFmtId="167" fontId="34" fillId="4" borderId="0" xfId="9" applyNumberFormat="1" applyFont="1" applyFill="1" applyProtection="1"/>
    <xf numFmtId="0" fontId="50" fillId="0" borderId="0" xfId="0" applyFont="1" applyProtection="1"/>
    <xf numFmtId="0" fontId="50" fillId="0" borderId="0" xfId="0" applyFont="1"/>
    <xf numFmtId="3" fontId="52" fillId="0" borderId="0" xfId="0" applyNumberFormat="1" applyFont="1" applyFill="1" applyBorder="1" applyAlignment="1" applyProtection="1">
      <alignment horizontal="center" vertical="center"/>
    </xf>
    <xf numFmtId="0" fontId="30" fillId="4" borderId="0" xfId="0" applyFont="1" applyFill="1" applyBorder="1" applyAlignment="1" applyProtection="1">
      <alignment horizontal="left" vertical="center" indent="2"/>
    </xf>
    <xf numFmtId="166" fontId="30" fillId="4" borderId="0" xfId="9" applyNumberFormat="1" applyFont="1" applyFill="1" applyBorder="1" applyAlignment="1" applyProtection="1">
      <alignment horizontal="center" vertical="center"/>
    </xf>
    <xf numFmtId="0" fontId="41" fillId="0" borderId="0" xfId="0" applyFont="1" applyFill="1" applyBorder="1" applyAlignment="1" applyProtection="1">
      <alignment vertical="center"/>
    </xf>
    <xf numFmtId="0" fontId="30" fillId="0" borderId="0" xfId="0" quotePrefix="1" applyFont="1" applyFill="1" applyBorder="1" applyAlignment="1" applyProtection="1">
      <alignment vertical="center"/>
    </xf>
    <xf numFmtId="0" fontId="30" fillId="0" borderId="0" xfId="0" quotePrefix="1" applyFont="1" applyFill="1" applyBorder="1" applyAlignment="1" applyProtection="1">
      <alignment vertical="center" wrapText="1"/>
    </xf>
    <xf numFmtId="0" fontId="24" fillId="0" borderId="0" xfId="0" applyFont="1" applyBorder="1" applyProtection="1"/>
    <xf numFmtId="165" fontId="30" fillId="0" borderId="0" xfId="0" applyNumberFormat="1" applyFont="1" applyFill="1" applyBorder="1" applyAlignment="1" applyProtection="1">
      <alignment horizontal="center" vertical="center"/>
    </xf>
    <xf numFmtId="165" fontId="20" fillId="0" borderId="0" xfId="0" applyNumberFormat="1" applyFont="1"/>
    <xf numFmtId="0" fontId="52" fillId="0" borderId="0" xfId="0" applyFont="1" applyBorder="1" applyAlignment="1" applyProtection="1">
      <alignment vertical="center"/>
    </xf>
    <xf numFmtId="0" fontId="29" fillId="0" borderId="0" xfId="0" applyFont="1" applyBorder="1" applyAlignment="1">
      <alignment horizontal="center" vertical="center"/>
    </xf>
    <xf numFmtId="166" fontId="29" fillId="0" borderId="0" xfId="0" applyNumberFormat="1" applyFont="1" applyBorder="1" applyAlignment="1">
      <alignment horizontal="center" vertical="center"/>
    </xf>
    <xf numFmtId="0" fontId="37" fillId="0" borderId="0" xfId="0" applyFont="1" applyAlignment="1">
      <alignment vertical="center"/>
    </xf>
    <xf numFmtId="0" fontId="53"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54" fillId="0" borderId="1" xfId="0" applyFont="1" applyFill="1" applyBorder="1"/>
    <xf numFmtId="0" fontId="42" fillId="0" borderId="0" xfId="0" applyFont="1" applyBorder="1"/>
    <xf numFmtId="0" fontId="20" fillId="0" borderId="0" xfId="0" applyFont="1" applyBorder="1"/>
    <xf numFmtId="0" fontId="55" fillId="0" borderId="0" xfId="5" applyFont="1" applyAlignment="1" applyProtection="1"/>
    <xf numFmtId="0" fontId="40" fillId="0" borderId="1" xfId="0" applyFont="1" applyFill="1" applyBorder="1"/>
    <xf numFmtId="0" fontId="56" fillId="0" borderId="1" xfId="0" applyFont="1" applyFill="1" applyBorder="1"/>
    <xf numFmtId="0" fontId="57" fillId="0" borderId="1" xfId="0" applyFont="1" applyFill="1" applyBorder="1"/>
    <xf numFmtId="0" fontId="58" fillId="0" borderId="0" xfId="0" applyFont="1" applyProtection="1"/>
    <xf numFmtId="0" fontId="35" fillId="8" borderId="5" xfId="0" applyFont="1" applyFill="1" applyBorder="1" applyAlignment="1" applyProtection="1">
      <alignment vertical="center"/>
    </xf>
    <xf numFmtId="0" fontId="59" fillId="8" borderId="5" xfId="0" applyFont="1" applyFill="1" applyBorder="1" applyAlignment="1" applyProtection="1">
      <alignment vertical="center"/>
    </xf>
    <xf numFmtId="0" fontId="33" fillId="8" borderId="6" xfId="0" applyFont="1" applyFill="1" applyBorder="1" applyAlignment="1" applyProtection="1">
      <alignment vertical="center"/>
    </xf>
    <xf numFmtId="3" fontId="33" fillId="8" borderId="5" xfId="0" applyNumberFormat="1" applyFont="1" applyFill="1" applyBorder="1" applyAlignment="1" applyProtection="1">
      <alignment horizontal="center" vertical="center"/>
    </xf>
    <xf numFmtId="0" fontId="60" fillId="0" borderId="0" xfId="0" applyFont="1" applyFill="1" applyBorder="1" applyAlignment="1" applyProtection="1">
      <alignment vertical="center"/>
    </xf>
    <xf numFmtId="0" fontId="61" fillId="0" borderId="0" xfId="0" applyFont="1" applyFill="1" applyBorder="1" applyAlignment="1" applyProtection="1">
      <alignment vertical="center"/>
    </xf>
    <xf numFmtId="0" fontId="33" fillId="8" borderId="5" xfId="0" applyFont="1" applyFill="1" applyBorder="1" applyAlignment="1" applyProtection="1">
      <alignment vertical="center"/>
    </xf>
    <xf numFmtId="0" fontId="24" fillId="0" borderId="7" xfId="0" applyFont="1" applyBorder="1" applyProtection="1"/>
    <xf numFmtId="0" fontId="25" fillId="0" borderId="9" xfId="0" applyFont="1" applyBorder="1" applyAlignment="1" applyProtection="1">
      <alignment horizontal="center"/>
    </xf>
    <xf numFmtId="0" fontId="25" fillId="0" borderId="10" xfId="0" applyFont="1" applyBorder="1" applyAlignment="1" applyProtection="1">
      <alignment horizontal="center"/>
    </xf>
    <xf numFmtId="0" fontId="20" fillId="0" borderId="10" xfId="0" applyFont="1" applyBorder="1" applyProtection="1"/>
    <xf numFmtId="3" fontId="30" fillId="0" borderId="10" xfId="0" applyNumberFormat="1" applyFont="1" applyFill="1" applyBorder="1" applyAlignment="1" applyProtection="1">
      <alignment horizontal="center" vertical="center"/>
    </xf>
    <xf numFmtId="3" fontId="33" fillId="8" borderId="11" xfId="0" applyNumberFormat="1" applyFont="1" applyFill="1" applyBorder="1" applyAlignment="1" applyProtection="1">
      <alignment horizontal="center" vertical="center"/>
    </xf>
    <xf numFmtId="165" fontId="30" fillId="0" borderId="10" xfId="0" applyNumberFormat="1" applyFont="1" applyFill="1" applyBorder="1" applyAlignment="1" applyProtection="1">
      <alignment horizontal="center" vertical="center"/>
    </xf>
    <xf numFmtId="3" fontId="33" fillId="8" borderId="12" xfId="0" applyNumberFormat="1" applyFont="1" applyFill="1" applyBorder="1" applyAlignment="1" applyProtection="1">
      <alignment horizontal="center" vertical="center"/>
    </xf>
    <xf numFmtId="0" fontId="25" fillId="0" borderId="13" xfId="0" applyFont="1" applyFill="1" applyBorder="1" applyAlignment="1" applyProtection="1">
      <alignment horizontal="centerContinuous" vertical="center"/>
    </xf>
    <xf numFmtId="0" fontId="25" fillId="0" borderId="14" xfId="0" applyFont="1" applyFill="1" applyBorder="1" applyAlignment="1" applyProtection="1">
      <alignment horizontal="centerContinuous" vertical="center"/>
    </xf>
    <xf numFmtId="0" fontId="25" fillId="0" borderId="15" xfId="0" applyFont="1" applyFill="1" applyBorder="1" applyAlignment="1" applyProtection="1">
      <alignment horizontal="center" vertical="center"/>
    </xf>
    <xf numFmtId="0" fontId="25" fillId="0" borderId="16" xfId="0" applyFont="1" applyBorder="1" applyAlignment="1" applyProtection="1">
      <alignment horizontal="centerContinuous" vertical="center"/>
    </xf>
    <xf numFmtId="3" fontId="30" fillId="0" borderId="16" xfId="0" applyNumberFormat="1" applyFont="1" applyFill="1" applyBorder="1" applyAlignment="1" applyProtection="1">
      <alignment horizontal="center" vertical="center"/>
    </xf>
    <xf numFmtId="166" fontId="30" fillId="0" borderId="17" xfId="9" applyNumberFormat="1" applyFont="1" applyFill="1" applyBorder="1" applyAlignment="1" applyProtection="1">
      <alignment horizontal="center" vertical="center"/>
    </xf>
    <xf numFmtId="3" fontId="29" fillId="0" borderId="16" xfId="0" applyNumberFormat="1" applyFont="1" applyFill="1" applyBorder="1" applyAlignment="1" applyProtection="1">
      <alignment horizontal="center" vertical="center"/>
    </xf>
    <xf numFmtId="166" fontId="29" fillId="0" borderId="17" xfId="9" applyNumberFormat="1" applyFont="1" applyFill="1" applyBorder="1" applyAlignment="1" applyProtection="1">
      <alignment horizontal="center" vertical="center"/>
    </xf>
    <xf numFmtId="3" fontId="29" fillId="0" borderId="18" xfId="0" applyNumberFormat="1" applyFont="1" applyFill="1" applyBorder="1" applyAlignment="1" applyProtection="1">
      <alignment horizontal="center" vertical="center"/>
    </xf>
    <xf numFmtId="3" fontId="29" fillId="0" borderId="19" xfId="0" applyNumberFormat="1" applyFont="1" applyFill="1" applyBorder="1" applyAlignment="1" applyProtection="1">
      <alignment horizontal="center" vertical="center"/>
    </xf>
    <xf numFmtId="166" fontId="29" fillId="0" borderId="20" xfId="9" applyNumberFormat="1" applyFont="1" applyFill="1" applyBorder="1" applyAlignment="1" applyProtection="1">
      <alignment horizontal="center" vertical="center"/>
    </xf>
    <xf numFmtId="3" fontId="29" fillId="0" borderId="10" xfId="0" applyNumberFormat="1" applyFont="1" applyFill="1" applyBorder="1" applyAlignment="1" applyProtection="1">
      <alignment horizontal="center" vertical="center"/>
    </xf>
    <xf numFmtId="3" fontId="29" fillId="0" borderId="21" xfId="0" applyNumberFormat="1" applyFont="1" applyFill="1" applyBorder="1" applyAlignment="1" applyProtection="1">
      <alignment horizontal="center" vertical="center"/>
    </xf>
    <xf numFmtId="3" fontId="30" fillId="0" borderId="21" xfId="0" applyNumberFormat="1" applyFont="1" applyFill="1" applyBorder="1" applyAlignment="1" applyProtection="1">
      <alignment horizontal="center" vertical="center"/>
    </xf>
    <xf numFmtId="0" fontId="25" fillId="0" borderId="0" xfId="0" applyFont="1" applyBorder="1" applyAlignment="1" applyProtection="1">
      <alignment horizontal="center" vertical="center"/>
    </xf>
    <xf numFmtId="0" fontId="25" fillId="0" borderId="9" xfId="0" applyFont="1" applyBorder="1" applyAlignment="1" applyProtection="1">
      <alignment horizontal="center" vertical="center"/>
    </xf>
    <xf numFmtId="0" fontId="25" fillId="0" borderId="10" xfId="0" applyFont="1" applyBorder="1" applyAlignment="1" applyProtection="1">
      <alignment horizontal="center" vertical="center"/>
    </xf>
    <xf numFmtId="3" fontId="29" fillId="4" borderId="10" xfId="0" applyNumberFormat="1" applyFont="1" applyFill="1" applyBorder="1" applyAlignment="1" applyProtection="1">
      <alignment horizontal="center" vertical="center"/>
    </xf>
    <xf numFmtId="3" fontId="30" fillId="4" borderId="10" xfId="0" applyNumberFormat="1" applyFont="1" applyFill="1" applyBorder="1" applyAlignment="1" applyProtection="1">
      <alignment horizontal="center" vertical="center"/>
    </xf>
    <xf numFmtId="167" fontId="45" fillId="4" borderId="10" xfId="9" applyNumberFormat="1" applyFont="1" applyFill="1" applyBorder="1" applyAlignment="1" applyProtection="1">
      <alignment horizontal="center" vertical="center"/>
    </xf>
    <xf numFmtId="3" fontId="29" fillId="4" borderId="21" xfId="0" applyNumberFormat="1" applyFont="1" applyFill="1" applyBorder="1" applyAlignment="1" applyProtection="1">
      <alignment horizontal="center" vertical="center"/>
    </xf>
    <xf numFmtId="167" fontId="33" fillId="8" borderId="22" xfId="9" applyNumberFormat="1" applyFont="1" applyFill="1" applyBorder="1" applyAlignment="1" applyProtection="1">
      <alignment horizontal="center" vertical="center"/>
    </xf>
    <xf numFmtId="167" fontId="33" fillId="8" borderId="23" xfId="9" applyNumberFormat="1" applyFont="1" applyFill="1" applyBorder="1" applyAlignment="1" applyProtection="1">
      <alignment horizontal="center" vertical="center"/>
    </xf>
    <xf numFmtId="0" fontId="28" fillId="0" borderId="10" xfId="0" applyFont="1" applyBorder="1" applyProtection="1"/>
    <xf numFmtId="167" fontId="45" fillId="4" borderId="21" xfId="9" applyNumberFormat="1" applyFont="1" applyFill="1" applyBorder="1" applyAlignment="1" applyProtection="1">
      <alignment horizontal="center" vertical="center"/>
    </xf>
    <xf numFmtId="0" fontId="33" fillId="8" borderId="22" xfId="0" applyFont="1" applyFill="1" applyBorder="1" applyAlignment="1" applyProtection="1">
      <alignment vertical="center"/>
    </xf>
    <xf numFmtId="0" fontId="33" fillId="8" borderId="23" xfId="0" applyFont="1" applyFill="1" applyBorder="1" applyAlignment="1" applyProtection="1">
      <alignment vertical="center"/>
    </xf>
    <xf numFmtId="0" fontId="58" fillId="0" borderId="0" xfId="0" applyFont="1" applyFill="1" applyBorder="1" applyAlignment="1" applyProtection="1">
      <alignment vertical="center"/>
    </xf>
    <xf numFmtId="167" fontId="45" fillId="0" borderId="10" xfId="9" applyNumberFormat="1" applyFont="1" applyFill="1" applyBorder="1" applyAlignment="1" applyProtection="1">
      <alignment horizontal="center" vertical="center"/>
    </xf>
    <xf numFmtId="167" fontId="30" fillId="0" borderId="10" xfId="9" applyNumberFormat="1" applyFont="1" applyFill="1" applyBorder="1" applyAlignment="1" applyProtection="1">
      <alignment horizontal="center" vertical="center"/>
    </xf>
    <xf numFmtId="167" fontId="29" fillId="0" borderId="10" xfId="9" applyNumberFormat="1" applyFont="1" applyFill="1" applyBorder="1" applyAlignment="1" applyProtection="1">
      <alignment horizontal="center" vertical="center"/>
    </xf>
    <xf numFmtId="167" fontId="33" fillId="8" borderId="24" xfId="9" applyNumberFormat="1" applyFont="1" applyFill="1" applyBorder="1" applyAlignment="1" applyProtection="1">
      <alignment horizontal="center" vertical="center"/>
    </xf>
    <xf numFmtId="167" fontId="33" fillId="8" borderId="21" xfId="9" applyNumberFormat="1" applyFont="1" applyFill="1" applyBorder="1" applyAlignment="1" applyProtection="1">
      <alignment horizontal="center" vertical="center"/>
    </xf>
    <xf numFmtId="0" fontId="58" fillId="0" borderId="0" xfId="32" applyFont="1" applyProtection="1"/>
    <xf numFmtId="0" fontId="29" fillId="0" borderId="10" xfId="32" quotePrefix="1" applyNumberFormat="1" applyFont="1" applyFill="1" applyBorder="1" applyAlignment="1" applyProtection="1">
      <alignment horizontal="center" vertical="center"/>
    </xf>
    <xf numFmtId="10" fontId="30" fillId="0" borderId="10" xfId="9" applyNumberFormat="1" applyFont="1" applyFill="1" applyBorder="1" applyAlignment="1" applyProtection="1">
      <alignment horizontal="center" vertical="center"/>
    </xf>
    <xf numFmtId="9" fontId="30" fillId="0" borderId="21" xfId="9" applyFont="1" applyFill="1" applyBorder="1" applyAlignment="1" applyProtection="1">
      <alignment horizontal="center" vertical="center"/>
    </xf>
    <xf numFmtId="3" fontId="30" fillId="4" borderId="16" xfId="0" applyNumberFormat="1" applyFont="1" applyFill="1" applyBorder="1" applyAlignment="1" applyProtection="1">
      <alignment horizontal="center" vertical="center"/>
    </xf>
    <xf numFmtId="166" fontId="30" fillId="4" borderId="17" xfId="9" applyNumberFormat="1" applyFont="1" applyFill="1" applyBorder="1" applyAlignment="1" applyProtection="1">
      <alignment horizontal="center" vertical="center"/>
    </xf>
    <xf numFmtId="3" fontId="29" fillId="4" borderId="16" xfId="0" applyNumberFormat="1" applyFont="1" applyFill="1" applyBorder="1" applyAlignment="1" applyProtection="1">
      <alignment horizontal="center" vertical="center"/>
    </xf>
    <xf numFmtId="166" fontId="29" fillId="4" borderId="17" xfId="9" applyNumberFormat="1" applyFont="1" applyFill="1" applyBorder="1" applyAlignment="1" applyProtection="1">
      <alignment horizontal="center" vertical="center"/>
    </xf>
    <xf numFmtId="3" fontId="29" fillId="4" borderId="18" xfId="0" applyNumberFormat="1" applyFont="1" applyFill="1" applyBorder="1" applyAlignment="1" applyProtection="1">
      <alignment horizontal="center" vertical="center"/>
    </xf>
    <xf numFmtId="3" fontId="29" fillId="4" borderId="19" xfId="0" applyNumberFormat="1" applyFont="1" applyFill="1" applyBorder="1" applyAlignment="1" applyProtection="1">
      <alignment horizontal="center" vertical="center"/>
    </xf>
    <xf numFmtId="166" fontId="29" fillId="4" borderId="20" xfId="9" applyNumberFormat="1" applyFont="1" applyFill="1" applyBorder="1" applyAlignment="1" applyProtection="1">
      <alignment horizontal="center" vertical="center"/>
    </xf>
    <xf numFmtId="0" fontId="35" fillId="8" borderId="6" xfId="0" applyFont="1" applyFill="1" applyBorder="1" applyAlignment="1" applyProtection="1">
      <alignment vertical="center"/>
    </xf>
    <xf numFmtId="0" fontId="25" fillId="0" borderId="13" xfId="0" applyFont="1" applyBorder="1" applyAlignment="1" applyProtection="1">
      <alignment horizontal="centerContinuous" vertical="center"/>
    </xf>
    <xf numFmtId="0" fontId="25" fillId="0" borderId="14" xfId="0" applyFont="1" applyBorder="1" applyAlignment="1" applyProtection="1">
      <alignment horizontal="centerContinuous" vertical="center"/>
    </xf>
    <xf numFmtId="0" fontId="25" fillId="0" borderId="16" xfId="0" applyFont="1" applyBorder="1" applyAlignment="1" applyProtection="1">
      <alignment horizontal="center"/>
    </xf>
    <xf numFmtId="0" fontId="59" fillId="8" borderId="25" xfId="0" applyFont="1" applyFill="1" applyBorder="1" applyAlignment="1" applyProtection="1">
      <alignment vertical="center"/>
    </xf>
    <xf numFmtId="0" fontId="25" fillId="0" borderId="14" xfId="0" applyFont="1" applyFill="1" applyBorder="1" applyAlignment="1" applyProtection="1">
      <alignment horizontal="center" vertical="center"/>
    </xf>
    <xf numFmtId="166" fontId="30" fillId="0" borderId="17" xfId="9" quotePrefix="1" applyNumberFormat="1" applyFont="1" applyFill="1" applyBorder="1" applyAlignment="1" applyProtection="1">
      <alignment horizontal="center" vertical="center"/>
    </xf>
    <xf numFmtId="166" fontId="29" fillId="0" borderId="19" xfId="9" applyNumberFormat="1" applyFont="1" applyFill="1" applyBorder="1" applyAlignment="1" applyProtection="1">
      <alignment horizontal="center" vertical="center"/>
    </xf>
    <xf numFmtId="0" fontId="28" fillId="4" borderId="16" xfId="0" applyFont="1" applyFill="1" applyBorder="1" applyProtection="1"/>
    <xf numFmtId="0" fontId="28" fillId="4" borderId="17" xfId="0" applyFont="1" applyFill="1" applyBorder="1" applyAlignment="1" applyProtection="1">
      <alignment horizontal="center"/>
    </xf>
    <xf numFmtId="0" fontId="28" fillId="4" borderId="10" xfId="0" applyFont="1" applyFill="1" applyBorder="1" applyProtection="1"/>
    <xf numFmtId="0" fontId="57" fillId="0" borderId="0" xfId="0" applyFont="1" applyFill="1" applyBorder="1" applyAlignment="1" applyProtection="1">
      <alignment vertical="center"/>
    </xf>
    <xf numFmtId="0" fontId="24" fillId="8" borderId="0" xfId="0" applyFont="1" applyFill="1" applyProtection="1"/>
    <xf numFmtId="0" fontId="27" fillId="8" borderId="0" xfId="0" applyFont="1" applyFill="1" applyBorder="1" applyProtection="1"/>
    <xf numFmtId="0" fontId="28" fillId="8" borderId="16" xfId="0" applyFont="1" applyFill="1" applyBorder="1" applyProtection="1"/>
    <xf numFmtId="0" fontId="28" fillId="8" borderId="0" xfId="0" applyFont="1" applyFill="1" applyBorder="1" applyProtection="1"/>
    <xf numFmtId="0" fontId="28" fillId="8" borderId="17" xfId="0" applyFont="1" applyFill="1" applyBorder="1" applyAlignment="1" applyProtection="1">
      <alignment horizontal="center"/>
    </xf>
    <xf numFmtId="0" fontId="28" fillId="8" borderId="0" xfId="0" applyFont="1" applyFill="1" applyProtection="1"/>
    <xf numFmtId="0" fontId="28" fillId="8" borderId="10" xfId="0" applyFont="1" applyFill="1" applyBorder="1" applyProtection="1"/>
    <xf numFmtId="0" fontId="28" fillId="8" borderId="9" xfId="0" applyFont="1" applyFill="1" applyBorder="1" applyProtection="1"/>
    <xf numFmtId="0" fontId="28" fillId="8" borderId="0" xfId="0" applyFont="1" applyFill="1" applyBorder="1" applyAlignment="1" applyProtection="1">
      <alignment horizontal="center"/>
    </xf>
    <xf numFmtId="0" fontId="65" fillId="8" borderId="6" xfId="0" applyFont="1" applyFill="1" applyBorder="1" applyAlignment="1" applyProtection="1">
      <alignment vertical="center"/>
    </xf>
    <xf numFmtId="0" fontId="65" fillId="8" borderId="5" xfId="0" applyFont="1" applyFill="1" applyBorder="1" applyProtection="1"/>
    <xf numFmtId="0" fontId="65" fillId="8" borderId="11" xfId="0" applyFont="1" applyFill="1" applyBorder="1" applyProtection="1"/>
    <xf numFmtId="0" fontId="65" fillId="8" borderId="12" xfId="0" applyFont="1" applyFill="1" applyBorder="1" applyProtection="1"/>
    <xf numFmtId="14" fontId="34" fillId="5" borderId="0" xfId="12" applyNumberFormat="1" applyFont="1" applyFill="1"/>
    <xf numFmtId="0" fontId="34" fillId="5" borderId="0" xfId="12" applyFont="1" applyFill="1"/>
    <xf numFmtId="168" fontId="33" fillId="0" borderId="0" xfId="9" applyNumberFormat="1" applyFont="1" applyFill="1" applyBorder="1" applyAlignment="1" applyProtection="1">
      <alignment horizontal="center" vertical="center"/>
    </xf>
    <xf numFmtId="0" fontId="29" fillId="0" borderId="0" xfId="0" applyFont="1" applyBorder="1" applyAlignment="1" applyProtection="1">
      <alignment horizontal="left" vertical="center" indent="1"/>
    </xf>
    <xf numFmtId="0" fontId="24" fillId="4" borderId="0" xfId="0" applyFont="1" applyFill="1" applyBorder="1"/>
    <xf numFmtId="167" fontId="20" fillId="0" borderId="0" xfId="9" applyNumberFormat="1" applyFont="1"/>
    <xf numFmtId="167" fontId="29" fillId="2" borderId="0" xfId="9" applyNumberFormat="1" applyFont="1" applyFill="1" applyBorder="1" applyAlignment="1" applyProtection="1">
      <alignment horizontal="center" vertical="center"/>
    </xf>
    <xf numFmtId="14" fontId="66" fillId="0" borderId="0" xfId="0" applyNumberFormat="1" applyFont="1"/>
    <xf numFmtId="14" fontId="43" fillId="0" borderId="0" xfId="0" applyNumberFormat="1" applyFont="1" applyProtection="1"/>
    <xf numFmtId="0" fontId="67" fillId="0" borderId="0" xfId="32" applyFont="1" applyProtection="1"/>
    <xf numFmtId="0" fontId="54" fillId="0" borderId="0" xfId="32" applyFont="1" applyProtection="1"/>
    <xf numFmtId="0" fontId="54" fillId="0" borderId="0" xfId="32" applyFont="1" applyAlignment="1" applyProtection="1">
      <alignment horizontal="center"/>
    </xf>
    <xf numFmtId="0" fontId="67" fillId="4" borderId="0" xfId="32" applyFont="1" applyFill="1" applyProtection="1"/>
    <xf numFmtId="0" fontId="68" fillId="0" borderId="0" xfId="32" applyFont="1" applyProtection="1"/>
    <xf numFmtId="0" fontId="69" fillId="0" borderId="0" xfId="32" applyFont="1" applyFill="1" applyBorder="1" applyAlignment="1" applyProtection="1">
      <alignment vertical="center"/>
    </xf>
    <xf numFmtId="3" fontId="69" fillId="0" borderId="0" xfId="32" applyNumberFormat="1" applyFont="1" applyFill="1" applyBorder="1" applyAlignment="1" applyProtection="1">
      <alignment horizontal="center" vertical="center"/>
    </xf>
    <xf numFmtId="0" fontId="70" fillId="0" borderId="0" xfId="32" applyFont="1" applyProtection="1"/>
    <xf numFmtId="0" fontId="71" fillId="0" borderId="0" xfId="32" applyFont="1" applyFill="1" applyProtection="1"/>
    <xf numFmtId="0" fontId="34" fillId="0" borderId="0" xfId="32" applyFont="1" applyFill="1" applyProtection="1"/>
    <xf numFmtId="0" fontId="34" fillId="0" borderId="0" xfId="32" applyFont="1" applyFill="1"/>
    <xf numFmtId="0" fontId="72" fillId="0" borderId="0" xfId="32" applyFont="1" applyAlignment="1" applyProtection="1">
      <alignment horizontal="center"/>
    </xf>
    <xf numFmtId="0" fontId="73" fillId="0" borderId="0" xfId="32" applyFont="1" applyAlignment="1" applyProtection="1">
      <alignment horizontal="center"/>
    </xf>
    <xf numFmtId="3" fontId="24" fillId="0" borderId="0" xfId="32" applyNumberFormat="1" applyFont="1"/>
    <xf numFmtId="0" fontId="67" fillId="0" borderId="0" xfId="32" applyFont="1" applyFill="1" applyBorder="1" applyAlignment="1" applyProtection="1">
      <alignment vertical="center"/>
    </xf>
    <xf numFmtId="3" fontId="67" fillId="0" borderId="0" xfId="32" applyNumberFormat="1" applyFont="1" applyFill="1" applyBorder="1" applyAlignment="1" applyProtection="1">
      <alignment horizontal="center" vertical="center"/>
    </xf>
    <xf numFmtId="3" fontId="72" fillId="0" borderId="0" xfId="32" applyNumberFormat="1" applyFont="1" applyFill="1" applyBorder="1" applyAlignment="1" applyProtection="1">
      <alignment horizontal="center" vertical="center"/>
    </xf>
    <xf numFmtId="166" fontId="67" fillId="0" borderId="0" xfId="9" applyNumberFormat="1" applyFont="1" applyFill="1" applyBorder="1" applyAlignment="1" applyProtection="1">
      <alignment horizontal="center" vertical="center"/>
    </xf>
    <xf numFmtId="0" fontId="67" fillId="0" borderId="0" xfId="32" applyFont="1" applyBorder="1" applyProtection="1"/>
    <xf numFmtId="0" fontId="74" fillId="0" borderId="0" xfId="32" applyFont="1" applyFill="1" applyBorder="1" applyAlignment="1" applyProtection="1">
      <alignment vertical="center"/>
    </xf>
    <xf numFmtId="3" fontId="73" fillId="0" borderId="0" xfId="32" applyNumberFormat="1" applyFont="1" applyFill="1" applyBorder="1" applyAlignment="1" applyProtection="1">
      <alignment horizontal="center" vertical="center"/>
    </xf>
    <xf numFmtId="0" fontId="70" fillId="0" borderId="0" xfId="32" applyFont="1" applyFill="1" applyProtection="1"/>
    <xf numFmtId="0" fontId="24" fillId="0" borderId="0" xfId="32" applyFont="1" applyFill="1" applyProtection="1"/>
    <xf numFmtId="0" fontId="24" fillId="0" borderId="0" xfId="32" applyFont="1" applyFill="1"/>
    <xf numFmtId="0" fontId="72" fillId="0" borderId="0" xfId="32" applyFont="1" applyFill="1" applyBorder="1" applyAlignment="1" applyProtection="1">
      <alignment vertical="center"/>
    </xf>
    <xf numFmtId="166" fontId="72" fillId="0" borderId="0" xfId="9" applyNumberFormat="1" applyFont="1" applyFill="1" applyBorder="1" applyAlignment="1" applyProtection="1">
      <alignment horizontal="center" vertical="center"/>
    </xf>
    <xf numFmtId="174" fontId="29" fillId="0" borderId="0" xfId="9" applyNumberFormat="1" applyFont="1" applyFill="1" applyBorder="1" applyAlignment="1" applyProtection="1">
      <alignment horizontal="center" vertical="center"/>
    </xf>
    <xf numFmtId="0" fontId="29" fillId="0" borderId="0" xfId="32" applyFont="1" applyFill="1" applyBorder="1" applyAlignment="1" applyProtection="1">
      <alignment horizontal="center" vertical="center"/>
    </xf>
    <xf numFmtId="0" fontId="34" fillId="0" borderId="0" xfId="0" applyFont="1"/>
    <xf numFmtId="0" fontId="34" fillId="0" borderId="0" xfId="0" applyFont="1" applyBorder="1" applyProtection="1"/>
    <xf numFmtId="165" fontId="34" fillId="0" borderId="0" xfId="1" applyNumberFormat="1" applyFont="1" applyProtection="1"/>
    <xf numFmtId="167" fontId="34" fillId="0" borderId="0" xfId="0" applyNumberFormat="1" applyFont="1" applyProtection="1"/>
    <xf numFmtId="0" fontId="71" fillId="8" borderId="0" xfId="32" applyFont="1" applyFill="1" applyBorder="1" applyProtection="1"/>
    <xf numFmtId="0" fontId="71" fillId="8" borderId="10" xfId="32" applyFont="1" applyFill="1" applyBorder="1" applyProtection="1"/>
    <xf numFmtId="0" fontId="71" fillId="8" borderId="0" xfId="32" applyFont="1" applyFill="1" applyProtection="1"/>
    <xf numFmtId="0" fontId="71" fillId="8" borderId="0" xfId="32" applyFont="1" applyFill="1" applyBorder="1" applyAlignment="1" applyProtection="1">
      <alignment horizontal="center"/>
    </xf>
    <xf numFmtId="0" fontId="67" fillId="8" borderId="0" xfId="32" applyFont="1" applyFill="1" applyBorder="1" applyProtection="1"/>
    <xf numFmtId="0" fontId="72" fillId="8" borderId="0" xfId="32" applyFont="1" applyFill="1" applyProtection="1"/>
    <xf numFmtId="0" fontId="67" fillId="8" borderId="0" xfId="32" applyFont="1" applyFill="1" applyBorder="1" applyAlignment="1" applyProtection="1">
      <alignment horizontal="center"/>
    </xf>
    <xf numFmtId="0" fontId="67" fillId="8" borderId="10" xfId="32" applyFont="1" applyFill="1" applyBorder="1" applyProtection="1"/>
    <xf numFmtId="0" fontId="34" fillId="0" borderId="0" xfId="32" applyFont="1" applyProtection="1"/>
    <xf numFmtId="0" fontId="71" fillId="0" borderId="0" xfId="32" applyFont="1" applyProtection="1"/>
    <xf numFmtId="0" fontId="75" fillId="0" borderId="0" xfId="32" applyFont="1" applyAlignment="1" applyProtection="1">
      <alignment horizontal="center"/>
    </xf>
    <xf numFmtId="3" fontId="33" fillId="0" borderId="0" xfId="32" applyNumberFormat="1" applyFont="1" applyFill="1" applyBorder="1" applyAlignment="1" applyProtection="1">
      <alignment horizontal="center" vertical="center"/>
    </xf>
    <xf numFmtId="3" fontId="71" fillId="0" borderId="0" xfId="32" applyNumberFormat="1" applyFont="1" applyFill="1" applyBorder="1" applyAlignment="1" applyProtection="1">
      <alignment horizontal="center" vertical="center"/>
    </xf>
    <xf numFmtId="0" fontId="34" fillId="0" borderId="0" xfId="32" applyFont="1"/>
    <xf numFmtId="0" fontId="29" fillId="0" borderId="9" xfId="32" quotePrefix="1" applyNumberFormat="1" applyFont="1" applyFill="1" applyBorder="1" applyAlignment="1" applyProtection="1">
      <alignment horizontal="center" vertical="center"/>
    </xf>
    <xf numFmtId="3" fontId="29" fillId="0" borderId="10" xfId="32" applyNumberFormat="1" applyFont="1" applyFill="1" applyBorder="1" applyAlignment="1" applyProtection="1">
      <alignment horizontal="center" vertical="center"/>
    </xf>
    <xf numFmtId="3" fontId="30" fillId="0" borderId="10" xfId="32" applyNumberFormat="1" applyFont="1" applyFill="1" applyBorder="1" applyAlignment="1" applyProtection="1">
      <alignment horizontal="center" vertical="center"/>
    </xf>
    <xf numFmtId="0" fontId="29" fillId="0" borderId="9" xfId="32" applyFont="1" applyFill="1" applyBorder="1" applyAlignment="1" applyProtection="1">
      <alignment horizontal="center" vertical="center"/>
    </xf>
    <xf numFmtId="0" fontId="29" fillId="0" borderId="10" xfId="32" applyFont="1" applyFill="1" applyBorder="1" applyAlignment="1" applyProtection="1">
      <alignment horizontal="center" vertical="center"/>
    </xf>
    <xf numFmtId="3" fontId="49" fillId="4" borderId="0" xfId="0" applyNumberFormat="1" applyFont="1" applyFill="1" applyBorder="1" applyAlignment="1" applyProtection="1">
      <alignment horizontal="center" vertical="center"/>
    </xf>
    <xf numFmtId="3" fontId="52" fillId="4" borderId="0" xfId="0" applyNumberFormat="1" applyFont="1" applyFill="1" applyBorder="1" applyAlignment="1" applyProtection="1">
      <alignment horizontal="center" vertical="center"/>
    </xf>
    <xf numFmtId="0" fontId="51" fillId="0" borderId="9" xfId="0" applyFont="1" applyBorder="1" applyAlignment="1" applyProtection="1">
      <alignment horizontal="center"/>
    </xf>
    <xf numFmtId="0" fontId="51" fillId="0" borderId="10" xfId="0" applyFont="1" applyBorder="1" applyAlignment="1" applyProtection="1">
      <alignment horizontal="center"/>
    </xf>
    <xf numFmtId="0" fontId="50" fillId="8" borderId="10" xfId="0" applyFont="1" applyFill="1" applyBorder="1" applyProtection="1"/>
    <xf numFmtId="3" fontId="49" fillId="4" borderId="10" xfId="0" applyNumberFormat="1" applyFont="1" applyFill="1" applyBorder="1" applyAlignment="1" applyProtection="1">
      <alignment horizontal="center" vertical="center"/>
    </xf>
    <xf numFmtId="3" fontId="52" fillId="4" borderId="10" xfId="0" applyNumberFormat="1" applyFont="1" applyFill="1" applyBorder="1" applyAlignment="1" applyProtection="1">
      <alignment horizontal="center" vertical="center"/>
    </xf>
    <xf numFmtId="3" fontId="52" fillId="4" borderId="21" xfId="0" applyNumberFormat="1" applyFont="1" applyFill="1" applyBorder="1" applyAlignment="1" applyProtection="1">
      <alignment horizontal="center" vertical="center"/>
    </xf>
    <xf numFmtId="0" fontId="34" fillId="0" borderId="0" xfId="0" applyFont="1" applyBorder="1"/>
    <xf numFmtId="0" fontId="76" fillId="0" borderId="0" xfId="0" applyFont="1"/>
    <xf numFmtId="14" fontId="20" fillId="0" borderId="0" xfId="0" applyNumberFormat="1" applyFont="1"/>
    <xf numFmtId="167" fontId="25" fillId="0" borderId="0" xfId="9" applyNumberFormat="1" applyFont="1" applyFill="1" applyBorder="1" applyAlignment="1" applyProtection="1">
      <alignment horizontal="center" vertical="center"/>
    </xf>
    <xf numFmtId="173" fontId="25" fillId="0" borderId="0" xfId="9" applyNumberFormat="1" applyFont="1" applyFill="1" applyBorder="1" applyAlignment="1" applyProtection="1">
      <alignment horizontal="center" vertical="center"/>
    </xf>
    <xf numFmtId="167" fontId="35" fillId="0" borderId="0" xfId="9" applyNumberFormat="1" applyFont="1" applyFill="1" applyBorder="1" applyAlignment="1" applyProtection="1">
      <alignment horizontal="center" vertical="center"/>
    </xf>
    <xf numFmtId="0" fontId="12" fillId="0" borderId="0" xfId="12" applyFont="1" applyFill="1" applyBorder="1" applyAlignment="1"/>
    <xf numFmtId="0" fontId="24" fillId="0" borderId="0" xfId="45" applyFont="1" applyProtection="1"/>
    <xf numFmtId="0" fontId="25" fillId="0" borderId="0" xfId="45" applyFont="1" applyAlignment="1" applyProtection="1">
      <alignment horizontal="center" vertical="center"/>
    </xf>
    <xf numFmtId="0" fontId="24" fillId="0" borderId="0" xfId="45" applyFont="1"/>
    <xf numFmtId="0" fontId="26" fillId="0" borderId="0" xfId="45" applyFont="1" applyFill="1" applyBorder="1" applyProtection="1"/>
    <xf numFmtId="0" fontId="24" fillId="8" borderId="0" xfId="45" applyFont="1" applyFill="1" applyProtection="1"/>
    <xf numFmtId="0" fontId="27" fillId="8" borderId="0" xfId="45" applyFont="1" applyFill="1" applyBorder="1" applyProtection="1"/>
    <xf numFmtId="0" fontId="28" fillId="8" borderId="0" xfId="45" applyFont="1" applyFill="1" applyProtection="1"/>
    <xf numFmtId="0" fontId="24" fillId="4" borderId="0" xfId="45" applyFont="1" applyFill="1" applyProtection="1"/>
    <xf numFmtId="0" fontId="27" fillId="4" borderId="0" xfId="45" applyFont="1" applyFill="1" applyBorder="1" applyAlignment="1" applyProtection="1">
      <alignment vertical="center"/>
    </xf>
    <xf numFmtId="0" fontId="29" fillId="4" borderId="0" xfId="45" applyFont="1" applyFill="1" applyBorder="1" applyAlignment="1" applyProtection="1">
      <alignment vertical="center"/>
    </xf>
    <xf numFmtId="3" fontId="29" fillId="4" borderId="0" xfId="45" applyNumberFormat="1" applyFont="1" applyFill="1" applyBorder="1" applyAlignment="1" applyProtection="1">
      <alignment horizontal="center" vertical="center"/>
    </xf>
    <xf numFmtId="0" fontId="24" fillId="4" borderId="0" xfId="45" applyFont="1" applyFill="1"/>
    <xf numFmtId="0" fontId="20" fillId="0" borderId="0" xfId="6" applyFont="1" applyFill="1" applyBorder="1" applyProtection="1"/>
    <xf numFmtId="0" fontId="20" fillId="0" borderId="0" xfId="0" applyFont="1" applyFill="1" applyBorder="1" applyProtection="1"/>
    <xf numFmtId="0" fontId="33" fillId="0" borderId="0" xfId="0" applyFont="1" applyFill="1" applyBorder="1" applyAlignment="1" applyProtection="1">
      <alignment vertical="center"/>
    </xf>
    <xf numFmtId="0" fontId="35" fillId="0" borderId="0" xfId="0" applyFont="1" applyFill="1" applyBorder="1" applyAlignment="1" applyProtection="1">
      <alignment vertical="center"/>
    </xf>
    <xf numFmtId="173" fontId="35" fillId="0" borderId="0" xfId="9" applyNumberFormat="1" applyFont="1" applyFill="1" applyBorder="1" applyAlignment="1" applyProtection="1">
      <alignment horizontal="center" vertical="center"/>
    </xf>
    <xf numFmtId="3" fontId="33" fillId="8" borderId="10" xfId="0" applyNumberFormat="1" applyFont="1" applyFill="1" applyBorder="1" applyAlignment="1" applyProtection="1">
      <alignment horizontal="center" vertical="center"/>
    </xf>
    <xf numFmtId="3" fontId="33" fillId="8" borderId="8" xfId="0" applyNumberFormat="1" applyFont="1" applyFill="1" applyBorder="1" applyAlignment="1" applyProtection="1">
      <alignment horizontal="center" vertical="center"/>
    </xf>
    <xf numFmtId="0" fontId="24" fillId="0" borderId="0" xfId="0" applyFont="1" applyFill="1" applyProtection="1"/>
    <xf numFmtId="0" fontId="27" fillId="8" borderId="17" xfId="0" applyFont="1" applyFill="1" applyBorder="1" applyProtection="1"/>
    <xf numFmtId="0" fontId="33" fillId="8" borderId="26" xfId="0" applyFont="1" applyFill="1" applyBorder="1" applyAlignment="1" applyProtection="1">
      <alignment vertical="center"/>
    </xf>
    <xf numFmtId="0" fontId="31" fillId="0" borderId="0" xfId="0" applyFont="1" applyFill="1" applyBorder="1" applyAlignment="1" applyProtection="1">
      <alignment horizontal="left" vertical="center" indent="2"/>
    </xf>
    <xf numFmtId="166" fontId="31" fillId="0" borderId="0" xfId="9" applyNumberFormat="1" applyFont="1" applyFill="1" applyBorder="1" applyAlignment="1" applyProtection="1">
      <alignment horizontal="center" vertical="center"/>
    </xf>
    <xf numFmtId="0" fontId="31" fillId="0" borderId="0" xfId="0" applyFont="1" applyFill="1" applyBorder="1" applyAlignment="1" applyProtection="1">
      <alignment vertical="center"/>
    </xf>
    <xf numFmtId="0" fontId="34" fillId="4" borderId="10" xfId="0" applyFont="1" applyFill="1" applyBorder="1" applyProtection="1"/>
    <xf numFmtId="0" fontId="34" fillId="4" borderId="0" xfId="0" applyFont="1" applyFill="1"/>
    <xf numFmtId="3" fontId="30" fillId="0" borderId="21" xfId="32" applyNumberFormat="1" applyFont="1" applyFill="1" applyBorder="1" applyAlignment="1" applyProtection="1">
      <alignment horizontal="center" vertical="center"/>
    </xf>
    <xf numFmtId="0" fontId="28" fillId="4" borderId="13" xfId="0" applyFont="1" applyFill="1" applyBorder="1" applyProtection="1"/>
    <xf numFmtId="0" fontId="28" fillId="4" borderId="14" xfId="0" applyFont="1" applyFill="1" applyBorder="1" applyProtection="1"/>
    <xf numFmtId="0" fontId="28" fillId="4" borderId="15" xfId="0" applyFont="1" applyFill="1" applyBorder="1" applyAlignment="1" applyProtection="1">
      <alignment horizontal="center"/>
    </xf>
    <xf numFmtId="0" fontId="28" fillId="4" borderId="9" xfId="0" applyFont="1" applyFill="1" applyBorder="1" applyProtection="1"/>
    <xf numFmtId="3" fontId="30" fillId="0" borderId="14" xfId="0" applyNumberFormat="1" applyFont="1" applyFill="1" applyBorder="1" applyAlignment="1" applyProtection="1">
      <alignment horizontal="center" vertical="center"/>
    </xf>
    <xf numFmtId="166" fontId="30" fillId="0" borderId="14" xfId="9" applyNumberFormat="1" applyFont="1" applyFill="1" applyBorder="1" applyAlignment="1" applyProtection="1">
      <alignment horizontal="center" vertical="center"/>
    </xf>
    <xf numFmtId="0" fontId="29" fillId="0" borderId="0" xfId="32" applyFont="1" applyFill="1" applyBorder="1" applyAlignment="1" applyProtection="1">
      <alignment horizontal="center" vertical="center"/>
    </xf>
    <xf numFmtId="0" fontId="25" fillId="0" borderId="27" xfId="0" applyFont="1" applyBorder="1" applyAlignment="1" applyProtection="1">
      <alignment horizontal="center"/>
    </xf>
    <xf numFmtId="0" fontId="25" fillId="0" borderId="28" xfId="0" applyFont="1" applyBorder="1" applyAlignment="1" applyProtection="1">
      <alignment horizontal="center"/>
    </xf>
    <xf numFmtId="0" fontId="28" fillId="8" borderId="28" xfId="0" applyFont="1" applyFill="1" applyBorder="1" applyProtection="1"/>
    <xf numFmtId="3" fontId="30" fillId="0" borderId="28" xfId="0" applyNumberFormat="1" applyFont="1" applyFill="1" applyBorder="1" applyAlignment="1" applyProtection="1">
      <alignment horizontal="center" vertical="center"/>
    </xf>
    <xf numFmtId="3" fontId="29" fillId="0" borderId="28" xfId="0" applyNumberFormat="1" applyFont="1" applyFill="1" applyBorder="1" applyAlignment="1" applyProtection="1">
      <alignment horizontal="center" vertical="center"/>
    </xf>
    <xf numFmtId="3" fontId="29" fillId="0" borderId="29" xfId="0" applyNumberFormat="1" applyFont="1" applyFill="1" applyBorder="1" applyAlignment="1" applyProtection="1">
      <alignment horizontal="center" vertical="center"/>
    </xf>
    <xf numFmtId="0" fontId="20" fillId="0" borderId="28" xfId="0" applyFont="1" applyBorder="1" applyProtection="1"/>
    <xf numFmtId="165" fontId="30" fillId="0" borderId="28" xfId="0" applyNumberFormat="1" applyFont="1" applyFill="1" applyBorder="1" applyAlignment="1" applyProtection="1">
      <alignment horizontal="center" vertical="center"/>
    </xf>
    <xf numFmtId="3" fontId="29" fillId="0" borderId="17" xfId="0" applyNumberFormat="1" applyFont="1" applyFill="1" applyBorder="1" applyAlignment="1" applyProtection="1">
      <alignment horizontal="center" vertical="center"/>
    </xf>
    <xf numFmtId="3" fontId="33" fillId="8" borderId="30" xfId="0" applyNumberFormat="1" applyFont="1" applyFill="1" applyBorder="1" applyAlignment="1" applyProtection="1">
      <alignment horizontal="center" vertical="center"/>
    </xf>
    <xf numFmtId="0" fontId="25" fillId="0" borderId="16" xfId="0" applyFont="1" applyBorder="1" applyAlignment="1" applyProtection="1">
      <alignment horizontal="center" vertical="center"/>
    </xf>
    <xf numFmtId="176" fontId="29" fillId="0" borderId="0" xfId="9" applyNumberFormat="1" applyFont="1" applyFill="1" applyBorder="1" applyAlignment="1" applyProtection="1">
      <alignment horizontal="center" vertical="center"/>
    </xf>
    <xf numFmtId="175" fontId="78" fillId="7" borderId="0" xfId="0" applyNumberFormat="1" applyFont="1" applyFill="1" applyAlignment="1">
      <alignment vertical="center"/>
    </xf>
    <xf numFmtId="0" fontId="79" fillId="0" borderId="0" xfId="0" applyFont="1" applyAlignment="1">
      <alignment horizontal="center"/>
    </xf>
    <xf numFmtId="0" fontId="79" fillId="0" borderId="0" xfId="0" applyFont="1"/>
    <xf numFmtId="165" fontId="24" fillId="0" borderId="0" xfId="0" applyNumberFormat="1" applyFont="1"/>
    <xf numFmtId="164" fontId="25" fillId="0" borderId="15" xfId="0" applyNumberFormat="1" applyFont="1" applyFill="1" applyBorder="1" applyAlignment="1" applyProtection="1">
      <alignment horizontal="center" vertical="center"/>
    </xf>
    <xf numFmtId="0" fontId="25" fillId="0" borderId="17" xfId="0" applyFont="1" applyFill="1" applyBorder="1" applyAlignment="1" applyProtection="1">
      <alignment horizontal="center" vertical="center"/>
    </xf>
    <xf numFmtId="0" fontId="79" fillId="6" borderId="0" xfId="0" applyFont="1" applyFill="1"/>
    <xf numFmtId="0" fontId="79" fillId="0" borderId="0" xfId="0" applyFont="1" applyProtection="1"/>
    <xf numFmtId="0" fontId="43" fillId="0" borderId="0" xfId="0" applyFont="1"/>
    <xf numFmtId="0" fontId="81" fillId="0" borderId="0" xfId="0" applyFont="1"/>
    <xf numFmtId="0" fontId="80" fillId="0" borderId="0" xfId="0" applyFont="1"/>
    <xf numFmtId="3" fontId="79" fillId="6" borderId="0" xfId="0" applyNumberFormat="1" applyFont="1" applyFill="1"/>
    <xf numFmtId="3" fontId="79" fillId="6" borderId="0" xfId="0" applyNumberFormat="1" applyFont="1" applyFill="1" applyAlignment="1">
      <alignment horizontal="right"/>
    </xf>
    <xf numFmtId="0" fontId="79" fillId="0" borderId="0" xfId="0" applyFont="1" applyBorder="1"/>
    <xf numFmtId="0" fontId="82" fillId="0" borderId="0" xfId="0" applyFont="1"/>
    <xf numFmtId="0" fontId="50" fillId="0" borderId="0" xfId="5" applyFont="1" applyAlignment="1" applyProtection="1">
      <alignment horizontal="left" vertical="center" indent="1"/>
    </xf>
    <xf numFmtId="0" fontId="82" fillId="0" borderId="0" xfId="0" applyFont="1" applyBorder="1" applyAlignment="1">
      <alignment vertical="center"/>
    </xf>
    <xf numFmtId="0" fontId="50" fillId="0" borderId="0" xfId="0" applyFont="1" applyBorder="1" applyAlignment="1">
      <alignment vertical="center"/>
    </xf>
    <xf numFmtId="0" fontId="82" fillId="0" borderId="0" xfId="0" applyFont="1" applyBorder="1"/>
    <xf numFmtId="0" fontId="82" fillId="0" borderId="0" xfId="0" applyFont="1" applyAlignment="1">
      <alignment vertical="center"/>
    </xf>
    <xf numFmtId="0" fontId="50" fillId="0" borderId="0" xfId="0" applyFont="1" applyAlignment="1">
      <alignment vertical="center"/>
    </xf>
    <xf numFmtId="0" fontId="50" fillId="4" borderId="0" xfId="0" applyFont="1" applyFill="1" applyAlignment="1">
      <alignment horizontal="right" vertical="center"/>
    </xf>
    <xf numFmtId="0" fontId="25" fillId="0" borderId="17" xfId="0" applyFont="1" applyBorder="1" applyAlignment="1" applyProtection="1">
      <alignment horizontal="center"/>
    </xf>
    <xf numFmtId="0" fontId="25" fillId="0" borderId="0" xfId="0" applyFont="1" applyProtection="1"/>
    <xf numFmtId="0" fontId="32" fillId="8" borderId="0" xfId="0" applyFont="1" applyFill="1" applyProtection="1"/>
    <xf numFmtId="0" fontId="26" fillId="8" borderId="0" xfId="0" applyFont="1" applyFill="1" applyBorder="1" applyProtection="1"/>
    <xf numFmtId="0" fontId="25" fillId="8" borderId="0" xfId="0" applyFont="1" applyFill="1" applyProtection="1"/>
    <xf numFmtId="0" fontId="25" fillId="0" borderId="0" xfId="0" applyFont="1" applyFill="1" applyProtection="1"/>
    <xf numFmtId="0" fontId="24" fillId="8" borderId="0" xfId="0" applyFont="1" applyFill="1" applyBorder="1" applyProtection="1"/>
    <xf numFmtId="0" fontId="28" fillId="0" borderId="0" xfId="0" applyFont="1" applyFill="1" applyBorder="1" applyProtection="1"/>
    <xf numFmtId="0" fontId="28" fillId="0" borderId="10" xfId="0" applyFont="1" applyFill="1" applyBorder="1" applyProtection="1"/>
    <xf numFmtId="0" fontId="24" fillId="0" borderId="0" xfId="0" applyFont="1" applyFill="1" applyBorder="1"/>
    <xf numFmtId="167" fontId="25" fillId="4" borderId="0" xfId="9" applyNumberFormat="1" applyFont="1" applyFill="1" applyBorder="1" applyAlignment="1" applyProtection="1">
      <alignment horizontal="center" vertical="center"/>
    </xf>
    <xf numFmtId="173" fontId="25" fillId="4" borderId="0" xfId="9" applyNumberFormat="1" applyFont="1" applyFill="1" applyBorder="1" applyAlignment="1" applyProtection="1">
      <alignment horizontal="center" vertical="center"/>
    </xf>
    <xf numFmtId="174" fontId="29" fillId="4" borderId="0" xfId="9" applyNumberFormat="1" applyFont="1" applyFill="1" applyBorder="1" applyAlignment="1" applyProtection="1">
      <alignment horizontal="center" vertical="center"/>
    </xf>
    <xf numFmtId="167" fontId="20" fillId="0" borderId="0" xfId="9" applyNumberFormat="1" applyFont="1" applyFill="1"/>
    <xf numFmtId="0" fontId="18" fillId="5" borderId="0" xfId="12" applyFont="1" applyFill="1" applyBorder="1" applyAlignment="1">
      <alignment horizontal="left" vertical="center" wrapText="1"/>
    </xf>
    <xf numFmtId="0" fontId="77" fillId="0" borderId="0" xfId="0" applyFont="1" applyAlignment="1">
      <alignment horizontal="left"/>
    </xf>
    <xf numFmtId="0" fontId="15" fillId="4" borderId="0" xfId="12" applyFont="1" applyFill="1" applyAlignment="1">
      <alignment horizontal="left" vertical="center" wrapText="1"/>
    </xf>
    <xf numFmtId="0" fontId="13" fillId="5" borderId="0" xfId="12" applyFont="1" applyFill="1" applyBorder="1" applyAlignment="1">
      <alignment horizontal="left" vertical="center" wrapText="1"/>
    </xf>
    <xf numFmtId="0" fontId="17" fillId="5" borderId="0" xfId="12" applyFont="1" applyFill="1" applyAlignment="1">
      <alignment horizontal="left" vertical="center" wrapText="1"/>
    </xf>
    <xf numFmtId="0" fontId="63" fillId="0" borderId="0" xfId="0" applyFont="1" applyFill="1" applyBorder="1" applyAlignment="1">
      <alignment horizontal="center" vertical="center"/>
    </xf>
    <xf numFmtId="0" fontId="64" fillId="0" borderId="0" xfId="0" applyFont="1" applyFill="1" applyBorder="1" applyAlignment="1">
      <alignment horizontal="center" vertical="center"/>
    </xf>
    <xf numFmtId="0" fontId="22" fillId="8" borderId="0" xfId="0" applyFont="1" applyFill="1" applyAlignment="1" applyProtection="1">
      <alignment horizontal="center" vertical="center"/>
    </xf>
    <xf numFmtId="0" fontId="34" fillId="0" borderId="0" xfId="0" applyFont="1" applyAlignment="1">
      <alignment horizontal="left" vertical="center"/>
    </xf>
    <xf numFmtId="0" fontId="22" fillId="8" borderId="0" xfId="32" applyFont="1" applyFill="1" applyAlignment="1" applyProtection="1">
      <alignment horizontal="center" vertical="center"/>
    </xf>
    <xf numFmtId="0" fontId="29" fillId="0" borderId="0" xfId="32" applyFont="1" applyFill="1" applyBorder="1" applyAlignment="1" applyProtection="1">
      <alignment horizontal="center" vertical="center"/>
    </xf>
    <xf numFmtId="0" fontId="20" fillId="0" borderId="0" xfId="32" applyFont="1" applyFill="1" applyBorder="1" applyAlignment="1" applyProtection="1">
      <alignment horizontal="left" vertical="center" wrapText="1"/>
    </xf>
    <xf numFmtId="0" fontId="29" fillId="0" borderId="0" xfId="32" quotePrefix="1" applyNumberFormat="1" applyFont="1" applyFill="1" applyBorder="1" applyAlignment="1" applyProtection="1">
      <alignment horizontal="center" vertical="center"/>
    </xf>
    <xf numFmtId="0" fontId="57" fillId="0" borderId="0" xfId="32" applyFont="1" applyAlignment="1" applyProtection="1">
      <alignment horizontal="center"/>
    </xf>
    <xf numFmtId="0" fontId="38" fillId="0" borderId="0" xfId="0" applyFont="1" applyAlignment="1">
      <alignment horizontal="left" vertical="center"/>
    </xf>
    <xf numFmtId="0" fontId="62" fillId="8" borderId="0" xfId="0" applyFont="1" applyFill="1" applyAlignment="1" applyProtection="1">
      <alignment horizontal="center" vertical="center"/>
    </xf>
    <xf numFmtId="0" fontId="25" fillId="0" borderId="13" xfId="0" applyFont="1" applyFill="1" applyBorder="1" applyAlignment="1" applyProtection="1">
      <alignment horizontal="center" vertical="center"/>
    </xf>
    <xf numFmtId="0" fontId="25" fillId="0" borderId="14" xfId="0" applyFont="1" applyFill="1" applyBorder="1" applyAlignment="1" applyProtection="1">
      <alignment horizontal="center" vertical="center"/>
    </xf>
  </cellXfs>
  <cellStyles count="54">
    <cellStyle name="colonne2" xfId="13"/>
    <cellStyle name="Comma" xfId="1" builtinId="3"/>
    <cellStyle name="Comma 2" xfId="2"/>
    <cellStyle name="Comma 2 2" xfId="3"/>
    <cellStyle name="Comma 3" xfId="42"/>
    <cellStyle name="Comma 4" xfId="43"/>
    <cellStyle name="conti" xfId="14"/>
    <cellStyle name="Euro" xfId="4"/>
    <cellStyle name="Euro 2" xfId="44"/>
    <cellStyle name="Hyperlink" xfId="5" builtinId="8"/>
    <cellStyle name="Normal" xfId="0" builtinId="0"/>
    <cellStyle name="Normal 10" xfId="45"/>
    <cellStyle name="Normal 2" xfId="6"/>
    <cellStyle name="Normal 2 2" xfId="7"/>
    <cellStyle name="Normal 2 3" xfId="15"/>
    <cellStyle name="Normal 2 4" xfId="16"/>
    <cellStyle name="Normal 2 5" xfId="17"/>
    <cellStyle name="Normal 2_BOOK DIVISIONAL DATA BASE" xfId="8"/>
    <cellStyle name="Normal 3" xfId="12"/>
    <cellStyle name="Normal 3 10" xfId="18"/>
    <cellStyle name="Normal 3 11" xfId="19"/>
    <cellStyle name="Normal 3 12" xfId="20"/>
    <cellStyle name="Normal 3 13" xfId="21"/>
    <cellStyle name="Normal 3 14" xfId="22"/>
    <cellStyle name="Normal 3 2" xfId="23"/>
    <cellStyle name="Normal 3 3" xfId="24"/>
    <cellStyle name="Normal 3 4" xfId="25"/>
    <cellStyle name="Normal 3 5" xfId="26"/>
    <cellStyle name="Normal 3 6" xfId="27"/>
    <cellStyle name="Normal 3 7" xfId="28"/>
    <cellStyle name="Normal 3 8" xfId="29"/>
    <cellStyle name="Normal 3 9" xfId="30"/>
    <cellStyle name="Normal 4" xfId="31"/>
    <cellStyle name="Normal 5" xfId="46"/>
    <cellStyle name="Normal 6" xfId="47"/>
    <cellStyle name="Normal 7" xfId="48"/>
    <cellStyle name="Normal 8" xfId="49"/>
    <cellStyle name="Normal 9" xfId="50"/>
    <cellStyle name="Normale 2" xfId="32"/>
    <cellStyle name="Normale 2 2" xfId="33"/>
    <cellStyle name="Normale 2 3" xfId="34"/>
    <cellStyle name="Normale 3" xfId="35"/>
    <cellStyle name="Normale 3 2" xfId="36"/>
    <cellStyle name="Normale 4" xfId="37"/>
    <cellStyle name="Normale 5" xfId="38"/>
    <cellStyle name="Normale 6" xfId="39"/>
    <cellStyle name="Normale 6 2" xfId="52"/>
    <cellStyle name="Percent" xfId="9" builtinId="5"/>
    <cellStyle name="Percent 2" xfId="10"/>
    <cellStyle name="Percent 2 2" xfId="11"/>
    <cellStyle name="Percent 3" xfId="51"/>
    <cellStyle name="Percentuale 2" xfId="40"/>
    <cellStyle name="Percentuale 2 2" xfId="53"/>
    <cellStyle name="voci" xfId="4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E1061C"/>
      <color rgb="FF00AFD0"/>
      <color rgb="FF0000FF"/>
      <color rgb="FF000080"/>
      <color rgb="FFC0C0C0"/>
      <color rgb="FFC0E4E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142875</xdr:colOff>
      <xdr:row>33</xdr:row>
      <xdr:rowOff>47625</xdr:rowOff>
    </xdr:from>
    <xdr:to>
      <xdr:col>25</xdr:col>
      <xdr:colOff>127000</xdr:colOff>
      <xdr:row>57</xdr:row>
      <xdr:rowOff>47625</xdr:rowOff>
    </xdr:to>
    <xdr:sp macro="" textlink="">
      <xdr:nvSpPr>
        <xdr:cNvPr id="3" name="Rettangolo 9"/>
        <xdr:cNvSpPr/>
      </xdr:nvSpPr>
      <xdr:spPr bwMode="ltGray">
        <a:xfrm>
          <a:off x="142875" y="6318250"/>
          <a:ext cx="15271750" cy="4349750"/>
        </a:xfrm>
        <a:prstGeom prst="rect">
          <a:avLst/>
        </a:prstGeom>
        <a:gradFill flip="none" rotWithShape="1">
          <a:gsLst>
            <a:gs pos="11000">
              <a:schemeClr val="bg1">
                <a:alpha val="78000"/>
              </a:schemeClr>
            </a:gs>
            <a:gs pos="100000">
              <a:srgbClr val="2EAEDA">
                <a:alpha val="78000"/>
              </a:srgbClr>
            </a:gs>
          </a:gsLst>
          <a:path path="circle">
            <a:fillToRect l="100000" t="100000"/>
          </a:path>
          <a:tileRect r="-100000" b="-100000"/>
        </a:gradFill>
        <a:ln w="9525" cap="flat" cmpd="sng" algn="ctr">
          <a:noFill/>
          <a:prstDash val="solid"/>
          <a:round/>
          <a:headEnd type="none" w="med" len="med"/>
          <a:tailEnd type="none" w="med" len="med"/>
        </a:ln>
        <a:effectLst/>
      </xdr:spPr>
      <xdr:txBody>
        <a:bodyPr vert="horz" wrap="square" lIns="77221" tIns="38611" rIns="77221" bIns="38611" numCol="1" rtlCol="0" anchor="t" anchorCtr="0" compatLnSpc="1">
          <a:prstTxWarp prst="textNoShape">
            <a:avLst/>
          </a:prstTxWarp>
        </a:bodyPr>
        <a:lstStyle>
          <a:defPPr>
            <a:defRPr lang="it-IT"/>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indent="0" algn="l" defTabSz="772211" rtl="0" eaLnBrk="0" fontAlgn="base" latinLnBrk="0" hangingPunct="0">
            <a:lnSpc>
              <a:spcPct val="100000"/>
            </a:lnSpc>
            <a:spcBef>
              <a:spcPct val="0"/>
            </a:spcBef>
            <a:spcAft>
              <a:spcPct val="0"/>
            </a:spcAft>
            <a:buClrTx/>
            <a:buSzTx/>
            <a:buFontTx/>
            <a:buNone/>
            <a:tabLst/>
          </a:pPr>
          <a:endParaRPr kumimoji="0" lang="it-IT" sz="1000" b="0" i="0" u="sng" strike="noStrike" cap="none" normalizeH="0" baseline="0">
            <a:ln>
              <a:noFill/>
            </a:ln>
            <a:solidFill>
              <a:schemeClr val="tx1"/>
            </a:solidFill>
            <a:effectLst/>
            <a:latin typeface="UniCredit"/>
            <a:ea typeface="UniCredit"/>
            <a:cs typeface="UniCredit"/>
          </a:endParaRPr>
        </a:p>
      </xdr:txBody>
    </xdr:sp>
    <xdr:clientData/>
  </xdr:twoCellAnchor>
  <xdr:twoCellAnchor editAs="oneCell">
    <xdr:from>
      <xdr:col>16</xdr:col>
      <xdr:colOff>460374</xdr:colOff>
      <xdr:row>51</xdr:row>
      <xdr:rowOff>98141</xdr:rowOff>
    </xdr:from>
    <xdr:to>
      <xdr:col>24</xdr:col>
      <xdr:colOff>118067</xdr:colOff>
      <xdr:row>56</xdr:row>
      <xdr:rowOff>166204</xdr:rowOff>
    </xdr:to>
    <xdr:pic>
      <xdr:nvPicPr>
        <xdr:cNvPr id="5" name="Immagine 4" descr="UC 2D 12mm.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37874" y="8947732"/>
          <a:ext cx="3900648" cy="1107154"/>
        </a:xfrm>
        <a:prstGeom prst="rect">
          <a:avLst/>
        </a:prstGeom>
      </xdr:spPr>
    </xdr:pic>
    <xdr:clientData/>
  </xdr:twoCellAnchor>
  <xdr:twoCellAnchor editAs="oneCell">
    <xdr:from>
      <xdr:col>19</xdr:col>
      <xdr:colOff>233793</xdr:colOff>
      <xdr:row>0</xdr:row>
      <xdr:rowOff>238125</xdr:rowOff>
    </xdr:from>
    <xdr:to>
      <xdr:col>24</xdr:col>
      <xdr:colOff>109682</xdr:colOff>
      <xdr:row>16</xdr:row>
      <xdr:rowOff>145568</xdr:rowOff>
    </xdr:to>
    <xdr:pic>
      <xdr:nvPicPr>
        <xdr:cNvPr id="6" name="Immagine 13" descr="Composite Logo UCL UEL 2D 27 mm.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gray">
        <a:xfrm>
          <a:off x="12529702" y="238125"/>
          <a:ext cx="2300435" cy="2470534"/>
        </a:xfrm>
        <a:prstGeom prst="rect">
          <a:avLst/>
        </a:prstGeom>
      </xdr:spPr>
    </xdr:pic>
    <xdr:clientData/>
  </xdr:twoCellAnchor>
  <xdr:twoCellAnchor>
    <xdr:from>
      <xdr:col>0</xdr:col>
      <xdr:colOff>269875</xdr:colOff>
      <xdr:row>36</xdr:row>
      <xdr:rowOff>142875</xdr:rowOff>
    </xdr:from>
    <xdr:to>
      <xdr:col>15</xdr:col>
      <xdr:colOff>381000</xdr:colOff>
      <xdr:row>39</xdr:row>
      <xdr:rowOff>47626</xdr:rowOff>
    </xdr:to>
    <xdr:sp macro="" textlink="">
      <xdr:nvSpPr>
        <xdr:cNvPr id="9" name="Segnaposto testo 2"/>
        <xdr:cNvSpPr>
          <a:spLocks noGrp="1"/>
        </xdr:cNvSpPr>
      </xdr:nvSpPr>
      <xdr:spPr>
        <a:xfrm>
          <a:off x="269875" y="6588125"/>
          <a:ext cx="9969500" cy="381001"/>
        </a:xfrm>
        <a:prstGeom prst="rect">
          <a:avLst/>
        </a:prstGeom>
      </xdr:spPr>
      <xdr:txBody>
        <a:bodyPr vert="horz" wrap="square" lIns="0" tIns="0" rIns="0" bIns="0" rtlCol="0" anchor="t" anchorCtr="0">
          <a:noAutofit/>
        </a:bodyPr>
        <a:lstStyle>
          <a:lvl1pPr marL="0" indent="0" algn="l" defTabSz="457200" rtl="0" eaLnBrk="1" latinLnBrk="0" hangingPunct="1">
            <a:lnSpc>
              <a:spcPct val="100000"/>
            </a:lnSpc>
            <a:spcBef>
              <a:spcPts val="0"/>
            </a:spcBef>
            <a:buClr>
              <a:srgbClr val="E1061C"/>
            </a:buClr>
            <a:buFontTx/>
            <a:buNone/>
            <a:defRPr sz="1400" b="1" i="0" kern="1200" baseline="0">
              <a:solidFill>
                <a:schemeClr val="tx1"/>
              </a:solidFill>
              <a:latin typeface="UniCredit"/>
              <a:ea typeface="+mn-ea"/>
              <a:cs typeface="+mn-cs"/>
            </a:defRPr>
          </a:lvl1pPr>
          <a:lvl2pPr marL="627063" indent="-16986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2pPr>
          <a:lvl3pPr marL="1079500" indent="-165100"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3pPr>
          <a:lvl4pPr marL="1522413" indent="-15081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4pPr>
          <a:lvl5pPr marL="1973263" indent="-14446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r>
            <a:rPr lang="it-IT" sz="2400"/>
            <a:t>Planning and Capital Management</a:t>
          </a:r>
          <a:endParaRPr lang="en-US" sz="2400"/>
        </a:p>
      </xdr:txBody>
    </xdr:sp>
    <xdr:clientData/>
  </xdr:twoCellAnchor>
  <xdr:twoCellAnchor>
    <xdr:from>
      <xdr:col>0</xdr:col>
      <xdr:colOff>238124</xdr:colOff>
      <xdr:row>49</xdr:row>
      <xdr:rowOff>37524</xdr:rowOff>
    </xdr:from>
    <xdr:to>
      <xdr:col>15</xdr:col>
      <xdr:colOff>508000</xdr:colOff>
      <xdr:row>58</xdr:row>
      <xdr:rowOff>18763</xdr:rowOff>
    </xdr:to>
    <xdr:sp macro="" textlink="">
      <xdr:nvSpPr>
        <xdr:cNvPr id="10" name="Segnaposto contenuto 5"/>
        <xdr:cNvSpPr>
          <a:spLocks noGrp="1"/>
        </xdr:cNvSpPr>
      </xdr:nvSpPr>
      <xdr:spPr bwMode="gray">
        <a:xfrm>
          <a:off x="238124" y="8705274"/>
          <a:ext cx="10128251" cy="1822739"/>
        </a:xfrm>
        <a:prstGeom prst="rect">
          <a:avLst/>
        </a:prstGeom>
      </xdr:spPr>
      <xdr:txBody>
        <a:bodyPr vert="horz" wrap="square" lIns="0" tIns="0" rIns="0" bIns="0" rtlCol="0" anchor="ctr" anchorCtr="0">
          <a:noAutofit/>
        </a:bodyPr>
        <a:lstStyle>
          <a:lvl1pPr marL="0" indent="0" algn="l" defTabSz="457200" rtl="0" eaLnBrk="1" latinLnBrk="0" hangingPunct="1">
            <a:spcBef>
              <a:spcPct val="20000"/>
            </a:spcBef>
            <a:buClr>
              <a:srgbClr val="E1061C"/>
            </a:buClr>
            <a:buFontTx/>
            <a:buNone/>
            <a:defRPr sz="1400" b="1" kern="1200">
              <a:solidFill>
                <a:schemeClr val="tx1"/>
              </a:solidFill>
              <a:latin typeface="UniCredit"/>
              <a:ea typeface="+mn-ea"/>
              <a:cs typeface="+mn-cs"/>
            </a:defRPr>
          </a:lvl1pPr>
          <a:lvl2pPr marL="457200" indent="0" algn="l" defTabSz="457200" rtl="0" eaLnBrk="1" latinLnBrk="0" hangingPunct="1">
            <a:spcBef>
              <a:spcPct val="20000"/>
            </a:spcBef>
            <a:buClr>
              <a:srgbClr val="E1061C"/>
            </a:buClr>
            <a:buFontTx/>
            <a:buNone/>
            <a:defRPr sz="1400" b="1" kern="1200">
              <a:solidFill>
                <a:schemeClr val="tx1"/>
              </a:solidFill>
              <a:latin typeface="UniCredit"/>
              <a:ea typeface="+mn-ea"/>
              <a:cs typeface="+mn-cs"/>
            </a:defRPr>
          </a:lvl2pPr>
          <a:lvl3pPr marL="914400" indent="0" algn="l" defTabSz="457200" rtl="0" eaLnBrk="1" latinLnBrk="0" hangingPunct="1">
            <a:spcBef>
              <a:spcPct val="20000"/>
            </a:spcBef>
            <a:buClr>
              <a:srgbClr val="E1061C"/>
            </a:buClr>
            <a:buFontTx/>
            <a:buNone/>
            <a:defRPr sz="1400" b="1" kern="1200">
              <a:solidFill>
                <a:schemeClr val="tx1"/>
              </a:solidFill>
              <a:latin typeface="UniCredit"/>
              <a:ea typeface="+mn-ea"/>
              <a:cs typeface="+mn-cs"/>
            </a:defRPr>
          </a:lvl3pPr>
          <a:lvl4pPr marL="1371600" indent="0" algn="l" defTabSz="457200" rtl="0" eaLnBrk="1" latinLnBrk="0" hangingPunct="1">
            <a:spcBef>
              <a:spcPct val="20000"/>
            </a:spcBef>
            <a:buClr>
              <a:srgbClr val="E1061C"/>
            </a:buClr>
            <a:buFontTx/>
            <a:buNone/>
            <a:defRPr sz="1400" b="1" kern="1200">
              <a:solidFill>
                <a:schemeClr val="tx1"/>
              </a:solidFill>
              <a:latin typeface="UniCredit"/>
              <a:ea typeface="+mn-ea"/>
              <a:cs typeface="+mn-cs"/>
            </a:defRPr>
          </a:lvl4pPr>
          <a:lvl5pPr marL="1828800" indent="0" algn="l" defTabSz="457200" rtl="0" eaLnBrk="1" latinLnBrk="0" hangingPunct="1">
            <a:spcBef>
              <a:spcPct val="20000"/>
            </a:spcBef>
            <a:buClr>
              <a:srgbClr val="E1061C"/>
            </a:buClr>
            <a:buFontTx/>
            <a:buNone/>
            <a:defRPr sz="1400" b="1" kern="1200">
              <a:solidFill>
                <a:schemeClr val="tx1"/>
              </a:solidFill>
              <a:latin typeface="UniCredit"/>
              <a:ea typeface="+mn-ea"/>
              <a:cs typeface="+mn-cs"/>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pPr algn="l"/>
          <a:endParaRPr lang="en-US" sz="1600"/>
        </a:p>
      </xdr:txBody>
    </xdr:sp>
    <xdr:clientData/>
  </xdr:twoCellAnchor>
  <xdr:twoCellAnchor>
    <xdr:from>
      <xdr:col>0</xdr:col>
      <xdr:colOff>247650</xdr:colOff>
      <xdr:row>41</xdr:row>
      <xdr:rowOff>120650</xdr:rowOff>
    </xdr:from>
    <xdr:to>
      <xdr:col>15</xdr:col>
      <xdr:colOff>358775</xdr:colOff>
      <xdr:row>44</xdr:row>
      <xdr:rowOff>25401</xdr:rowOff>
    </xdr:to>
    <xdr:sp macro="" textlink="$A$66">
      <xdr:nvSpPr>
        <xdr:cNvPr id="11" name="Segnaposto testo 2"/>
        <xdr:cNvSpPr>
          <a:spLocks noGrp="1"/>
        </xdr:cNvSpPr>
      </xdr:nvSpPr>
      <xdr:spPr>
        <a:xfrm>
          <a:off x="247650" y="7518400"/>
          <a:ext cx="9969500" cy="381001"/>
        </a:xfrm>
        <a:prstGeom prst="rect">
          <a:avLst/>
        </a:prstGeom>
      </xdr:spPr>
      <xdr:txBody>
        <a:bodyPr vert="horz" wrap="square" lIns="0" tIns="0" rIns="0" bIns="0" rtlCol="0" anchor="t" anchorCtr="0">
          <a:noAutofit/>
        </a:bodyPr>
        <a:lstStyle>
          <a:lvl1pPr marL="0" indent="0" algn="l" defTabSz="457200" rtl="0" eaLnBrk="1" latinLnBrk="0" hangingPunct="1">
            <a:lnSpc>
              <a:spcPct val="100000"/>
            </a:lnSpc>
            <a:spcBef>
              <a:spcPts val="0"/>
            </a:spcBef>
            <a:buClr>
              <a:srgbClr val="E1061C"/>
            </a:buClr>
            <a:buFontTx/>
            <a:buNone/>
            <a:defRPr sz="1400" b="1" i="0" kern="1200" baseline="0">
              <a:solidFill>
                <a:schemeClr val="tx1"/>
              </a:solidFill>
              <a:latin typeface="UniCredit"/>
              <a:ea typeface="+mn-ea"/>
              <a:cs typeface="+mn-cs"/>
            </a:defRPr>
          </a:lvl1pPr>
          <a:lvl2pPr marL="627063" indent="-16986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2pPr>
          <a:lvl3pPr marL="1079500" indent="-165100"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3pPr>
          <a:lvl4pPr marL="1522413" indent="-15081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4pPr>
          <a:lvl5pPr marL="1973263" indent="-14446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fld id="{600414BC-62FE-4596-BA76-DD6ECED3BE33}" type="TxLink">
            <a:rPr lang="en-US" sz="2400" b="1" i="0" u="none" strike="noStrike">
              <a:solidFill>
                <a:sysClr val="windowText" lastClr="000000"/>
              </a:solidFill>
              <a:latin typeface="UniCredit" panose="02000506040000020004" pitchFamily="2" charset="0"/>
              <a:cs typeface="Arial"/>
            </a:rPr>
            <a:pPr/>
            <a:t>Milan, October 2017</a:t>
          </a:fld>
          <a:endParaRPr lang="en-US" sz="6000" b="1">
            <a:solidFill>
              <a:sysClr val="windowText" lastClr="000000"/>
            </a:solidFill>
            <a:latin typeface="UniCredit" panose="02000506040000020004" pitchFamily="2" charset="0"/>
          </a:endParaRPr>
        </a:p>
      </xdr:txBody>
    </xdr:sp>
    <xdr:clientData/>
  </xdr:twoCellAnchor>
  <xdr:twoCellAnchor>
    <xdr:from>
      <xdr:col>0</xdr:col>
      <xdr:colOff>222249</xdr:colOff>
      <xdr:row>23</xdr:row>
      <xdr:rowOff>62056</xdr:rowOff>
    </xdr:from>
    <xdr:to>
      <xdr:col>11</xdr:col>
      <xdr:colOff>350692</xdr:colOff>
      <xdr:row>30</xdr:row>
      <xdr:rowOff>186170</xdr:rowOff>
    </xdr:to>
    <xdr:sp macro="" textlink="">
      <xdr:nvSpPr>
        <xdr:cNvPr id="14" name="TextBox 13"/>
        <xdr:cNvSpPr txBox="1"/>
      </xdr:nvSpPr>
      <xdr:spPr>
        <a:xfrm>
          <a:off x="222249" y="3404465"/>
          <a:ext cx="6951807" cy="1215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6000" b="0">
              <a:latin typeface="UniCredit" panose="02000506040000020004" pitchFamily="2" charset="0"/>
            </a:rPr>
            <a:t>Divisional Database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7325</xdr:colOff>
      <xdr:row>5</xdr:row>
      <xdr:rowOff>74979</xdr:rowOff>
    </xdr:from>
    <xdr:to>
      <xdr:col>2</xdr:col>
      <xdr:colOff>133593</xdr:colOff>
      <xdr:row>5</xdr:row>
      <xdr:rowOff>189279</xdr:rowOff>
    </xdr:to>
    <xdr:pic>
      <xdr:nvPicPr>
        <xdr:cNvPr id="114369" name="Picture 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1825" y="1097329"/>
          <a:ext cx="126268" cy="114300"/>
        </a:xfrm>
        <a:prstGeom prst="rect">
          <a:avLst/>
        </a:prstGeom>
        <a:noFill/>
        <a:ln>
          <a:noFill/>
        </a:ln>
        <a:extLst/>
      </xdr:spPr>
    </xdr:pic>
    <xdr:clientData/>
  </xdr:twoCellAnchor>
  <xdr:twoCellAnchor>
    <xdr:from>
      <xdr:col>2</xdr:col>
      <xdr:colOff>12700</xdr:colOff>
      <xdr:row>16</xdr:row>
      <xdr:rowOff>76200</xdr:rowOff>
    </xdr:from>
    <xdr:to>
      <xdr:col>2</xdr:col>
      <xdr:colOff>127000</xdr:colOff>
      <xdr:row>16</xdr:row>
      <xdr:rowOff>190500</xdr:rowOff>
    </xdr:to>
    <xdr:pic>
      <xdr:nvPicPr>
        <xdr:cNvPr id="114382" name="Picture 39"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34480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12700</xdr:colOff>
      <xdr:row>22</xdr:row>
      <xdr:rowOff>76200</xdr:rowOff>
    </xdr:from>
    <xdr:to>
      <xdr:col>2</xdr:col>
      <xdr:colOff>127000</xdr:colOff>
      <xdr:row>22</xdr:row>
      <xdr:rowOff>190500</xdr:rowOff>
    </xdr:to>
    <xdr:pic>
      <xdr:nvPicPr>
        <xdr:cNvPr id="114384" name="Picture 4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51371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225425</xdr:colOff>
      <xdr:row>23</xdr:row>
      <xdr:rowOff>85725</xdr:rowOff>
    </xdr:from>
    <xdr:to>
      <xdr:col>2</xdr:col>
      <xdr:colOff>311150</xdr:colOff>
      <xdr:row>23</xdr:row>
      <xdr:rowOff>171450</xdr:rowOff>
    </xdr:to>
    <xdr:pic>
      <xdr:nvPicPr>
        <xdr:cNvPr id="114385" name="Picture 42"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669925" y="5387975"/>
          <a:ext cx="85725" cy="85725"/>
        </a:xfrm>
        <a:prstGeom prst="rect">
          <a:avLst/>
        </a:prstGeom>
        <a:noFill/>
        <a:ln>
          <a:noFill/>
        </a:ln>
        <a:extLst/>
      </xdr:spPr>
    </xdr:pic>
    <xdr:clientData/>
  </xdr:twoCellAnchor>
  <xdr:twoCellAnchor>
    <xdr:from>
      <xdr:col>2</xdr:col>
      <xdr:colOff>12700</xdr:colOff>
      <xdr:row>18</xdr:row>
      <xdr:rowOff>57150</xdr:rowOff>
    </xdr:from>
    <xdr:to>
      <xdr:col>2</xdr:col>
      <xdr:colOff>127000</xdr:colOff>
      <xdr:row>18</xdr:row>
      <xdr:rowOff>171450</xdr:rowOff>
    </xdr:to>
    <xdr:pic>
      <xdr:nvPicPr>
        <xdr:cNvPr id="114388" name="Picture 46"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39116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12700</xdr:colOff>
      <xdr:row>15</xdr:row>
      <xdr:rowOff>76200</xdr:rowOff>
    </xdr:from>
    <xdr:to>
      <xdr:col>2</xdr:col>
      <xdr:colOff>127000</xdr:colOff>
      <xdr:row>15</xdr:row>
      <xdr:rowOff>190500</xdr:rowOff>
    </xdr:to>
    <xdr:pic>
      <xdr:nvPicPr>
        <xdr:cNvPr id="114389" name="Picture 47"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32067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12699</xdr:colOff>
      <xdr:row>8</xdr:row>
      <xdr:rowOff>76200</xdr:rowOff>
    </xdr:from>
    <xdr:to>
      <xdr:col>2</xdr:col>
      <xdr:colOff>138967</xdr:colOff>
      <xdr:row>8</xdr:row>
      <xdr:rowOff>190500</xdr:rowOff>
    </xdr:to>
    <xdr:pic>
      <xdr:nvPicPr>
        <xdr:cNvPr id="114390" name="Picture 48"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199" y="2063750"/>
          <a:ext cx="126268" cy="114300"/>
        </a:xfrm>
        <a:prstGeom prst="rect">
          <a:avLst/>
        </a:prstGeom>
        <a:noFill/>
        <a:ln>
          <a:noFill/>
        </a:ln>
        <a:extLst/>
      </xdr:spPr>
    </xdr:pic>
    <xdr:clientData/>
  </xdr:twoCellAnchor>
  <xdr:twoCellAnchor>
    <xdr:from>
      <xdr:col>2</xdr:col>
      <xdr:colOff>12700</xdr:colOff>
      <xdr:row>17</xdr:row>
      <xdr:rowOff>66675</xdr:rowOff>
    </xdr:from>
    <xdr:to>
      <xdr:col>2</xdr:col>
      <xdr:colOff>127000</xdr:colOff>
      <xdr:row>17</xdr:row>
      <xdr:rowOff>180975</xdr:rowOff>
    </xdr:to>
    <xdr:pic>
      <xdr:nvPicPr>
        <xdr:cNvPr id="114391" name="Picture 49"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367982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8164</xdr:colOff>
      <xdr:row>20</xdr:row>
      <xdr:rowOff>66675</xdr:rowOff>
    </xdr:from>
    <xdr:to>
      <xdr:col>2</xdr:col>
      <xdr:colOff>126999</xdr:colOff>
      <xdr:row>20</xdr:row>
      <xdr:rowOff>180975</xdr:rowOff>
    </xdr:to>
    <xdr:pic>
      <xdr:nvPicPr>
        <xdr:cNvPr id="114394" name="Picture 52"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2664" y="4886325"/>
          <a:ext cx="11883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12700</xdr:colOff>
      <xdr:row>24</xdr:row>
      <xdr:rowOff>76200</xdr:rowOff>
    </xdr:from>
    <xdr:to>
      <xdr:col>2</xdr:col>
      <xdr:colOff>127000</xdr:colOff>
      <xdr:row>24</xdr:row>
      <xdr:rowOff>190500</xdr:rowOff>
    </xdr:to>
    <xdr:pic>
      <xdr:nvPicPr>
        <xdr:cNvPr id="114397" name="Picture 4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56197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8302</xdr:colOff>
      <xdr:row>6</xdr:row>
      <xdr:rowOff>66674</xdr:rowOff>
    </xdr:from>
    <xdr:ext cx="123825" cy="114300"/>
    <xdr:pic>
      <xdr:nvPicPr>
        <xdr:cNvPr id="33" name="Picture 12"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47917" y="1326905"/>
          <a:ext cx="123825" cy="114300"/>
        </a:xfrm>
        <a:prstGeom prst="rect">
          <a:avLst/>
        </a:prstGeom>
        <a:noFill/>
        <a:ln>
          <a:noFill/>
        </a:ln>
        <a:effectLst/>
        <a:extLst/>
      </xdr:spPr>
    </xdr:pic>
    <xdr:clientData/>
  </xdr:oneCellAnchor>
  <xdr:twoCellAnchor>
    <xdr:from>
      <xdr:col>2</xdr:col>
      <xdr:colOff>12700</xdr:colOff>
      <xdr:row>25</xdr:row>
      <xdr:rowOff>76200</xdr:rowOff>
    </xdr:from>
    <xdr:to>
      <xdr:col>2</xdr:col>
      <xdr:colOff>127000</xdr:colOff>
      <xdr:row>25</xdr:row>
      <xdr:rowOff>190500</xdr:rowOff>
    </xdr:to>
    <xdr:pic>
      <xdr:nvPicPr>
        <xdr:cNvPr id="35" name="Picture 4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58610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12700</xdr:colOff>
      <xdr:row>26</xdr:row>
      <xdr:rowOff>76200</xdr:rowOff>
    </xdr:from>
    <xdr:to>
      <xdr:col>2</xdr:col>
      <xdr:colOff>127000</xdr:colOff>
      <xdr:row>26</xdr:row>
      <xdr:rowOff>190500</xdr:rowOff>
    </xdr:to>
    <xdr:pic>
      <xdr:nvPicPr>
        <xdr:cNvPr id="36" name="Picture 4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61023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5861</xdr:colOff>
      <xdr:row>4</xdr:row>
      <xdr:rowOff>61057</xdr:rowOff>
    </xdr:from>
    <xdr:to>
      <xdr:col>2</xdr:col>
      <xdr:colOff>132129</xdr:colOff>
      <xdr:row>4</xdr:row>
      <xdr:rowOff>175357</xdr:rowOff>
    </xdr:to>
    <xdr:pic>
      <xdr:nvPicPr>
        <xdr:cNvPr id="37" name="Picture 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0361" y="842107"/>
          <a:ext cx="126268" cy="114300"/>
        </a:xfrm>
        <a:prstGeom prst="rect">
          <a:avLst/>
        </a:prstGeom>
        <a:noFill/>
        <a:ln>
          <a:noFill/>
        </a:ln>
        <a:extLst/>
      </xdr:spPr>
    </xdr:pic>
    <xdr:clientData/>
  </xdr:twoCellAnchor>
  <xdr:twoCellAnchor editAs="oneCell">
    <xdr:from>
      <xdr:col>2</xdr:col>
      <xdr:colOff>12699</xdr:colOff>
      <xdr:row>11</xdr:row>
      <xdr:rowOff>70094</xdr:rowOff>
    </xdr:from>
    <xdr:to>
      <xdr:col>2</xdr:col>
      <xdr:colOff>138967</xdr:colOff>
      <xdr:row>11</xdr:row>
      <xdr:rowOff>184394</xdr:rowOff>
    </xdr:to>
    <xdr:pic>
      <xdr:nvPicPr>
        <xdr:cNvPr id="38" name="Picture 44"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199" y="2540244"/>
          <a:ext cx="126268" cy="114300"/>
        </a:xfrm>
        <a:prstGeom prst="rect">
          <a:avLst/>
        </a:prstGeom>
        <a:noFill/>
        <a:ln>
          <a:noFill/>
        </a:ln>
        <a:extLst/>
      </xdr:spPr>
    </xdr:pic>
    <xdr:clientData/>
  </xdr:twoCellAnchor>
  <xdr:twoCellAnchor editAs="oneCell">
    <xdr:from>
      <xdr:col>2</xdr:col>
      <xdr:colOff>12699</xdr:colOff>
      <xdr:row>10</xdr:row>
      <xdr:rowOff>79619</xdr:rowOff>
    </xdr:from>
    <xdr:to>
      <xdr:col>2</xdr:col>
      <xdr:colOff>138967</xdr:colOff>
      <xdr:row>10</xdr:row>
      <xdr:rowOff>193919</xdr:rowOff>
    </xdr:to>
    <xdr:pic>
      <xdr:nvPicPr>
        <xdr:cNvPr id="39" name="Picture 38"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199" y="2308469"/>
          <a:ext cx="126268" cy="114300"/>
        </a:xfrm>
        <a:prstGeom prst="rect">
          <a:avLst/>
        </a:prstGeom>
        <a:noFill/>
        <a:ln>
          <a:noFill/>
        </a:ln>
        <a:extLst/>
      </xdr:spPr>
    </xdr:pic>
    <xdr:clientData/>
  </xdr:twoCellAnchor>
  <xdr:oneCellAnchor>
    <xdr:from>
      <xdr:col>2</xdr:col>
      <xdr:colOff>12699</xdr:colOff>
      <xdr:row>7</xdr:row>
      <xdr:rowOff>76200</xdr:rowOff>
    </xdr:from>
    <xdr:ext cx="126268" cy="114300"/>
    <xdr:pic>
      <xdr:nvPicPr>
        <xdr:cNvPr id="23" name="Picture 48"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199" y="1833033"/>
          <a:ext cx="126268" cy="114300"/>
        </a:xfrm>
        <a:prstGeom prst="rect">
          <a:avLst/>
        </a:prstGeom>
        <a:noFill/>
        <a:ln>
          <a:noFill/>
        </a:ln>
        <a:extLst/>
      </xdr:spPr>
    </xdr:pic>
    <xdr:clientData/>
  </xdr:oneCellAnchor>
  <xdr:twoCellAnchor>
    <xdr:from>
      <xdr:col>2</xdr:col>
      <xdr:colOff>12700</xdr:colOff>
      <xdr:row>21</xdr:row>
      <xdr:rowOff>76200</xdr:rowOff>
    </xdr:from>
    <xdr:to>
      <xdr:col>2</xdr:col>
      <xdr:colOff>127000</xdr:colOff>
      <xdr:row>21</xdr:row>
      <xdr:rowOff>190500</xdr:rowOff>
    </xdr:to>
    <xdr:pic>
      <xdr:nvPicPr>
        <xdr:cNvPr id="24" name="Picture 4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4436533"/>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12699</xdr:colOff>
      <xdr:row>9</xdr:row>
      <xdr:rowOff>79619</xdr:rowOff>
    </xdr:from>
    <xdr:ext cx="126268" cy="114300"/>
    <xdr:pic>
      <xdr:nvPicPr>
        <xdr:cNvPr id="20" name="Picture 19"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199" y="2323286"/>
          <a:ext cx="126268" cy="114300"/>
        </a:xfrm>
        <a:prstGeom prst="rect">
          <a:avLst/>
        </a:prstGeom>
        <a:noFill/>
        <a:ln>
          <a:noFill/>
        </a:ln>
        <a:extLst/>
      </xdr:spPr>
    </xdr:pic>
    <xdr:clientData/>
  </xdr:oneCellAnchor>
  <xdr:twoCellAnchor>
    <xdr:from>
      <xdr:col>2</xdr:col>
      <xdr:colOff>12700</xdr:colOff>
      <xdr:row>19</xdr:row>
      <xdr:rowOff>57150</xdr:rowOff>
    </xdr:from>
    <xdr:to>
      <xdr:col>2</xdr:col>
      <xdr:colOff>127000</xdr:colOff>
      <xdr:row>19</xdr:row>
      <xdr:rowOff>171450</xdr:rowOff>
    </xdr:to>
    <xdr:pic>
      <xdr:nvPicPr>
        <xdr:cNvPr id="21" name="Picture 46"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39306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50"/>
    <pageSetUpPr fitToPage="1"/>
  </sheetPr>
  <dimension ref="A1:AG82"/>
  <sheetViews>
    <sheetView showGridLines="0" tabSelected="1" topLeftCell="A10" zoomScale="60" zoomScaleNormal="60" zoomScaleSheetLayoutView="90" zoomScalePageLayoutView="55" workbookViewId="0">
      <selection activeCell="AB31" sqref="AB31"/>
    </sheetView>
  </sheetViews>
  <sheetFormatPr defaultColWidth="9.140625" defaultRowHeight="12.75"/>
  <cols>
    <col min="1" max="1" width="19.85546875" style="1" customWidth="1"/>
    <col min="2" max="3" width="2.7109375" style="1" customWidth="1"/>
    <col min="4" max="7" width="9.140625" style="1"/>
    <col min="8" max="8" width="13.7109375" style="1" customWidth="1"/>
    <col min="9" max="11" width="9.140625" style="1"/>
    <col min="12" max="13" width="13.7109375" style="1" customWidth="1"/>
    <col min="14" max="23" width="9.140625" style="1"/>
    <col min="24" max="24" width="9.140625" style="1" hidden="1" customWidth="1"/>
    <col min="25" max="25" width="9.140625" style="1"/>
    <col min="26" max="26" width="13.42578125" style="1" customWidth="1"/>
    <col min="27" max="27" width="13.7109375" style="1" customWidth="1"/>
    <col min="28" max="32" width="9.140625" style="1"/>
    <col min="33" max="33" width="13.28515625" style="1" bestFit="1" customWidth="1"/>
    <col min="34" max="43" width="9.140625" style="1"/>
    <col min="44" max="44" width="13.7109375" style="1" customWidth="1"/>
    <col min="45" max="16384" width="9.140625" style="1"/>
  </cols>
  <sheetData>
    <row r="1" spans="1:33" ht="20.25" customHeight="1">
      <c r="A1" s="310"/>
      <c r="C1" s="2"/>
      <c r="D1" s="2"/>
      <c r="E1" s="2"/>
      <c r="F1" s="2"/>
      <c r="G1" s="2"/>
      <c r="H1" s="2"/>
      <c r="I1" s="2"/>
      <c r="J1" s="2"/>
      <c r="K1" s="2"/>
      <c r="L1" s="2"/>
      <c r="M1" s="2"/>
      <c r="N1" s="2"/>
      <c r="O1" s="2"/>
      <c r="P1" s="2"/>
      <c r="Q1" s="2"/>
      <c r="R1" s="2"/>
      <c r="S1" s="2"/>
      <c r="T1" s="2"/>
      <c r="U1" s="2"/>
      <c r="V1" s="2"/>
      <c r="W1" s="2"/>
      <c r="X1" s="2"/>
      <c r="Y1" s="2"/>
      <c r="AG1" s="358">
        <v>42916</v>
      </c>
    </row>
    <row r="2" spans="1:33" ht="9.9499999999999993" customHeight="1">
      <c r="A2" s="310"/>
      <c r="C2" s="2"/>
      <c r="D2" s="2"/>
      <c r="E2" s="2"/>
      <c r="F2" s="2"/>
      <c r="G2" s="2"/>
      <c r="H2" s="2"/>
      <c r="I2" s="2"/>
      <c r="J2" s="2"/>
      <c r="K2" s="2"/>
      <c r="L2" s="2"/>
      <c r="M2" s="2"/>
      <c r="N2" s="2"/>
      <c r="O2" s="2"/>
      <c r="P2" s="2"/>
      <c r="Q2" s="2"/>
      <c r="R2" s="2"/>
      <c r="S2" s="2"/>
      <c r="T2" s="2"/>
      <c r="U2" s="2"/>
      <c r="V2" s="2"/>
      <c r="W2" s="2"/>
      <c r="X2" s="2"/>
      <c r="Y2" s="2"/>
    </row>
    <row r="3" spans="1:33" ht="12.75" customHeight="1">
      <c r="A3" s="310"/>
    </row>
    <row r="4" spans="1:33" ht="12.75" customHeight="1">
      <c r="A4" s="310"/>
    </row>
    <row r="5" spans="1:33" ht="12.75" customHeight="1">
      <c r="A5" s="395" t="str">
        <f>" "&amp;ROUNDDOWN(MONTH(AG1)/3,0)&amp;"Q"&amp;RIGHT(YEAR(AG1),2)&amp;" "&amp;"GROUP  RESULTS"</f>
        <v xml:space="preserve"> 2Q17 GROUP  RESULTS</v>
      </c>
      <c r="B5" s="395"/>
      <c r="C5" s="395"/>
      <c r="D5" s="395"/>
      <c r="E5" s="395"/>
      <c r="F5" s="395"/>
      <c r="G5" s="395"/>
      <c r="H5" s="395"/>
      <c r="I5" s="395"/>
      <c r="J5" s="395"/>
      <c r="K5" s="395"/>
      <c r="L5" s="395"/>
      <c r="M5" s="395"/>
    </row>
    <row r="6" spans="1:33" ht="12.75" customHeight="1">
      <c r="A6" s="395"/>
      <c r="B6" s="395"/>
      <c r="C6" s="395"/>
      <c r="D6" s="395"/>
      <c r="E6" s="395"/>
      <c r="F6" s="395"/>
      <c r="G6" s="395"/>
      <c r="H6" s="395"/>
      <c r="I6" s="395"/>
      <c r="J6" s="395"/>
      <c r="K6" s="395"/>
      <c r="L6" s="395"/>
      <c r="M6" s="395"/>
    </row>
    <row r="7" spans="1:33" ht="12.75" customHeight="1">
      <c r="A7" s="395"/>
      <c r="B7" s="395"/>
      <c r="C7" s="395"/>
      <c r="D7" s="395"/>
      <c r="E7" s="395"/>
      <c r="F7" s="395"/>
      <c r="G7" s="395"/>
      <c r="H7" s="395"/>
      <c r="I7" s="395"/>
      <c r="J7" s="395"/>
      <c r="K7" s="395"/>
      <c r="L7" s="395"/>
      <c r="M7" s="395"/>
    </row>
    <row r="8" spans="1:33" ht="12.75" customHeight="1">
      <c r="A8" s="395"/>
      <c r="B8" s="395"/>
      <c r="C8" s="395"/>
      <c r="D8" s="395"/>
      <c r="E8" s="395"/>
      <c r="F8" s="395"/>
      <c r="G8" s="395"/>
      <c r="H8" s="395"/>
      <c r="I8" s="395"/>
      <c r="J8" s="395"/>
      <c r="K8" s="395"/>
      <c r="L8" s="395"/>
      <c r="M8" s="395"/>
    </row>
    <row r="9" spans="1:33" ht="12.75" customHeight="1">
      <c r="A9" s="395"/>
      <c r="B9" s="395"/>
      <c r="C9" s="395"/>
      <c r="D9" s="395"/>
      <c r="E9" s="395"/>
      <c r="F9" s="395"/>
      <c r="G9" s="395"/>
      <c r="H9" s="395"/>
      <c r="I9" s="395"/>
      <c r="J9" s="395"/>
      <c r="K9" s="395"/>
      <c r="L9" s="395"/>
      <c r="M9" s="395"/>
    </row>
    <row r="10" spans="1:33" ht="12.75" customHeight="1">
      <c r="A10" s="310"/>
    </row>
    <row r="11" spans="1:33" ht="12.75" customHeight="1">
      <c r="A11" s="310"/>
    </row>
    <row r="12" spans="1:33" ht="12.75" customHeight="1">
      <c r="A12" s="310"/>
    </row>
    <row r="13" spans="1:33" ht="12.75" customHeight="1">
      <c r="A13" s="310"/>
      <c r="D13" s="3"/>
      <c r="E13" s="3"/>
    </row>
    <row r="14" spans="1:33" ht="12.75" customHeight="1">
      <c r="A14" s="310"/>
    </row>
    <row r="15" spans="1:33" ht="12.75" customHeight="1">
      <c r="A15" s="310"/>
    </row>
    <row r="16" spans="1:33" ht="12.75" customHeight="1">
      <c r="A16" s="310"/>
    </row>
    <row r="17" spans="1:25" ht="12.75" customHeight="1">
      <c r="A17" s="310"/>
    </row>
    <row r="18" spans="1:25" ht="12.75" customHeight="1">
      <c r="A18" s="310"/>
    </row>
    <row r="19" spans="1:25" ht="12.75" customHeight="1">
      <c r="A19" s="310"/>
    </row>
    <row r="20" spans="1:25" ht="12.75" customHeight="1">
      <c r="A20" s="310"/>
    </row>
    <row r="21" spans="1:25" ht="12.75" customHeight="1">
      <c r="A21" s="310"/>
      <c r="D21" s="396"/>
      <c r="E21" s="396"/>
      <c r="F21" s="396"/>
      <c r="G21" s="396"/>
      <c r="H21" s="396"/>
      <c r="I21" s="396"/>
      <c r="J21" s="396"/>
      <c r="K21" s="396"/>
      <c r="L21" s="396"/>
      <c r="M21" s="396"/>
      <c r="N21" s="396"/>
      <c r="O21" s="396"/>
      <c r="P21" s="396"/>
      <c r="Q21" s="396"/>
      <c r="R21" s="396"/>
      <c r="S21" s="396"/>
      <c r="T21" s="396"/>
      <c r="U21" s="396"/>
      <c r="V21" s="396"/>
      <c r="W21" s="396"/>
      <c r="X21" s="396"/>
      <c r="Y21" s="396"/>
    </row>
    <row r="22" spans="1:25" ht="12.75" customHeight="1">
      <c r="A22" s="310"/>
      <c r="D22" s="396"/>
      <c r="E22" s="396"/>
      <c r="F22" s="396"/>
      <c r="G22" s="396"/>
      <c r="H22" s="396"/>
      <c r="I22" s="396"/>
      <c r="J22" s="396"/>
      <c r="K22" s="396"/>
      <c r="L22" s="396"/>
      <c r="M22" s="396"/>
      <c r="N22" s="396"/>
      <c r="O22" s="396"/>
      <c r="P22" s="396"/>
      <c r="Q22" s="396"/>
      <c r="R22" s="396"/>
      <c r="S22" s="396"/>
      <c r="T22" s="396"/>
      <c r="U22" s="396"/>
      <c r="V22" s="396"/>
      <c r="W22" s="396"/>
      <c r="X22" s="396"/>
      <c r="Y22" s="396"/>
    </row>
    <row r="23" spans="1:25" ht="12.75" customHeight="1">
      <c r="A23" s="310"/>
      <c r="D23" s="396"/>
      <c r="E23" s="396"/>
      <c r="F23" s="396"/>
      <c r="G23" s="396"/>
      <c r="H23" s="396"/>
      <c r="I23" s="396"/>
      <c r="J23" s="396"/>
      <c r="K23" s="396"/>
      <c r="L23" s="396"/>
      <c r="M23" s="396"/>
      <c r="N23" s="396"/>
      <c r="O23" s="396"/>
      <c r="P23" s="396"/>
      <c r="Q23" s="396"/>
      <c r="R23" s="396"/>
      <c r="S23" s="396"/>
      <c r="T23" s="396"/>
      <c r="U23" s="396"/>
      <c r="V23" s="396"/>
      <c r="W23" s="396"/>
      <c r="X23" s="396"/>
      <c r="Y23" s="396"/>
    </row>
    <row r="24" spans="1:25" ht="12.75" customHeight="1">
      <c r="A24" s="310"/>
      <c r="D24" s="396"/>
      <c r="E24" s="396"/>
      <c r="F24" s="396"/>
      <c r="G24" s="396"/>
      <c r="H24" s="396"/>
      <c r="I24" s="396"/>
      <c r="J24" s="396"/>
      <c r="K24" s="396"/>
      <c r="L24" s="396"/>
      <c r="M24" s="396"/>
      <c r="N24" s="396"/>
      <c r="O24" s="396"/>
      <c r="P24" s="396"/>
      <c r="Q24" s="396"/>
      <c r="R24" s="396"/>
      <c r="S24" s="396"/>
      <c r="T24" s="396"/>
      <c r="U24" s="396"/>
      <c r="V24" s="396"/>
      <c r="W24" s="396"/>
      <c r="X24" s="396"/>
      <c r="Y24" s="396"/>
    </row>
    <row r="25" spans="1:25" ht="12.75" customHeight="1">
      <c r="A25" s="310"/>
      <c r="D25" s="396"/>
      <c r="E25" s="396"/>
      <c r="F25" s="396"/>
      <c r="G25" s="396"/>
      <c r="H25" s="396"/>
      <c r="I25" s="396"/>
      <c r="J25" s="396"/>
      <c r="K25" s="396"/>
      <c r="L25" s="396"/>
      <c r="M25" s="396"/>
      <c r="N25" s="396"/>
      <c r="O25" s="396"/>
      <c r="P25" s="396"/>
      <c r="Q25" s="396"/>
      <c r="R25" s="396"/>
      <c r="S25" s="396"/>
      <c r="T25" s="396"/>
      <c r="U25" s="396"/>
      <c r="V25" s="396"/>
      <c r="W25" s="396"/>
      <c r="X25" s="396"/>
      <c r="Y25" s="396"/>
    </row>
    <row r="26" spans="1:25" ht="12.75" customHeight="1">
      <c r="A26" s="310"/>
      <c r="D26" s="396"/>
      <c r="E26" s="396"/>
      <c r="F26" s="396"/>
      <c r="G26" s="396"/>
      <c r="H26" s="396"/>
      <c r="I26" s="396"/>
      <c r="J26" s="396"/>
      <c r="K26" s="396"/>
      <c r="L26" s="396"/>
      <c r="M26" s="396"/>
      <c r="N26" s="396"/>
      <c r="O26" s="396"/>
      <c r="P26" s="396"/>
      <c r="Q26" s="396"/>
      <c r="R26" s="396"/>
      <c r="S26" s="396"/>
      <c r="T26" s="396"/>
      <c r="U26" s="396"/>
      <c r="V26" s="396"/>
      <c r="W26" s="396"/>
      <c r="X26" s="396"/>
      <c r="Y26" s="396"/>
    </row>
    <row r="27" spans="1:25" ht="12.75" customHeight="1">
      <c r="A27" s="310"/>
      <c r="D27" s="396"/>
      <c r="E27" s="396"/>
      <c r="F27" s="396"/>
      <c r="G27" s="396"/>
      <c r="H27" s="396"/>
      <c r="I27" s="396"/>
      <c r="J27" s="396"/>
      <c r="K27" s="396"/>
      <c r="L27" s="396"/>
      <c r="M27" s="396"/>
      <c r="N27" s="396"/>
      <c r="O27" s="396"/>
      <c r="P27" s="396"/>
      <c r="Q27" s="396"/>
      <c r="R27" s="396"/>
      <c r="S27" s="396"/>
      <c r="T27" s="396"/>
      <c r="U27" s="396"/>
      <c r="V27" s="396"/>
      <c r="W27" s="396"/>
      <c r="X27" s="396"/>
      <c r="Y27" s="396"/>
    </row>
    <row r="28" spans="1:25" ht="12.75" customHeight="1">
      <c r="A28" s="310"/>
      <c r="D28" s="396"/>
      <c r="E28" s="396"/>
      <c r="F28" s="396"/>
      <c r="G28" s="396"/>
      <c r="H28" s="396"/>
      <c r="I28" s="396"/>
      <c r="J28" s="396"/>
      <c r="K28" s="396"/>
      <c r="L28" s="396"/>
      <c r="M28" s="396"/>
      <c r="N28" s="396"/>
      <c r="O28" s="396"/>
      <c r="P28" s="396"/>
      <c r="Q28" s="396"/>
      <c r="R28" s="396"/>
      <c r="S28" s="396"/>
      <c r="T28" s="396"/>
      <c r="U28" s="396"/>
      <c r="V28" s="396"/>
      <c r="W28" s="396"/>
      <c r="X28" s="396"/>
      <c r="Y28" s="396"/>
    </row>
    <row r="29" spans="1:25" ht="12.75" customHeight="1">
      <c r="A29" s="310"/>
    </row>
    <row r="30" spans="1:25" ht="12.75" customHeight="1">
      <c r="A30" s="310"/>
      <c r="D30" s="397"/>
      <c r="E30" s="397"/>
      <c r="F30" s="397"/>
      <c r="G30" s="397"/>
      <c r="H30" s="397"/>
      <c r="I30" s="397"/>
      <c r="J30" s="397"/>
      <c r="K30" s="397"/>
      <c r="L30" s="397"/>
      <c r="M30" s="397"/>
      <c r="N30" s="397"/>
      <c r="O30" s="397"/>
      <c r="P30" s="397"/>
      <c r="Q30" s="397"/>
      <c r="R30" s="397"/>
      <c r="S30" s="397"/>
      <c r="T30" s="397"/>
      <c r="U30" s="397"/>
      <c r="V30" s="397"/>
      <c r="W30" s="397"/>
      <c r="X30" s="397"/>
      <c r="Y30" s="397"/>
    </row>
    <row r="31" spans="1:25" ht="88.5" customHeight="1">
      <c r="A31" s="310"/>
      <c r="D31" s="397"/>
      <c r="E31" s="397"/>
      <c r="F31" s="397"/>
      <c r="G31" s="397"/>
      <c r="H31" s="397"/>
      <c r="I31" s="397"/>
      <c r="J31" s="397"/>
      <c r="K31" s="397"/>
      <c r="L31" s="397"/>
      <c r="M31" s="397"/>
      <c r="N31" s="397"/>
      <c r="O31" s="397"/>
      <c r="P31" s="397"/>
      <c r="Q31" s="397"/>
      <c r="R31" s="397"/>
      <c r="S31" s="397"/>
      <c r="T31" s="397"/>
      <c r="U31" s="397"/>
      <c r="V31" s="397"/>
      <c r="W31" s="397"/>
      <c r="X31" s="397"/>
      <c r="Y31" s="397"/>
    </row>
    <row r="32" spans="1:25">
      <c r="A32" s="310"/>
    </row>
    <row r="33" spans="1:25">
      <c r="A33" s="310"/>
    </row>
    <row r="34" spans="1:25">
      <c r="A34" s="310"/>
    </row>
    <row r="35" spans="1:25">
      <c r="A35" s="310"/>
    </row>
    <row r="36" spans="1:25">
      <c r="A36" s="310"/>
    </row>
    <row r="37" spans="1:25">
      <c r="A37" s="310"/>
    </row>
    <row r="38" spans="1:25">
      <c r="A38" s="310"/>
    </row>
    <row r="39" spans="1:25">
      <c r="A39" s="310"/>
    </row>
    <row r="40" spans="1:25">
      <c r="A40" s="310"/>
    </row>
    <row r="41" spans="1:25" ht="25.5">
      <c r="A41" s="310"/>
      <c r="D41" s="4"/>
    </row>
    <row r="42" spans="1:25">
      <c r="A42" s="310"/>
    </row>
    <row r="43" spans="1:25" ht="12.75" customHeight="1">
      <c r="A43" s="310"/>
      <c r="D43" s="398"/>
      <c r="E43" s="398"/>
      <c r="F43" s="398"/>
      <c r="G43" s="398"/>
      <c r="H43" s="398"/>
      <c r="I43" s="398"/>
      <c r="J43" s="398"/>
      <c r="K43" s="398"/>
      <c r="L43" s="398"/>
      <c r="M43" s="398"/>
      <c r="N43" s="398"/>
      <c r="O43" s="398"/>
      <c r="P43" s="398"/>
      <c r="Q43" s="398"/>
      <c r="R43" s="398"/>
      <c r="S43" s="398"/>
      <c r="T43" s="398"/>
      <c r="U43" s="398"/>
      <c r="V43" s="398"/>
      <c r="W43" s="398"/>
      <c r="X43" s="398"/>
      <c r="Y43" s="398"/>
    </row>
    <row r="44" spans="1:25">
      <c r="A44" s="310"/>
      <c r="D44" s="398"/>
      <c r="E44" s="398"/>
      <c r="F44" s="398"/>
      <c r="G44" s="398"/>
      <c r="H44" s="398"/>
      <c r="I44" s="398"/>
      <c r="J44" s="398"/>
      <c r="K44" s="398"/>
      <c r="L44" s="398"/>
      <c r="M44" s="398"/>
      <c r="N44" s="398"/>
      <c r="O44" s="398"/>
      <c r="P44" s="398"/>
      <c r="Q44" s="398"/>
      <c r="R44" s="398"/>
      <c r="S44" s="398"/>
      <c r="T44" s="398"/>
      <c r="U44" s="398"/>
      <c r="V44" s="398"/>
      <c r="W44" s="398"/>
      <c r="X44" s="398"/>
      <c r="Y44" s="398"/>
    </row>
    <row r="45" spans="1:25">
      <c r="A45" s="310"/>
      <c r="D45" s="398"/>
      <c r="E45" s="398"/>
      <c r="F45" s="398"/>
      <c r="G45" s="398"/>
      <c r="H45" s="398"/>
      <c r="I45" s="398"/>
      <c r="J45" s="398"/>
      <c r="K45" s="398"/>
      <c r="L45" s="398"/>
      <c r="M45" s="398"/>
      <c r="N45" s="398"/>
      <c r="O45" s="398"/>
      <c r="P45" s="398"/>
      <c r="Q45" s="398"/>
      <c r="R45" s="398"/>
      <c r="S45" s="398"/>
      <c r="T45" s="398"/>
      <c r="U45" s="398"/>
      <c r="V45" s="398"/>
      <c r="W45" s="398"/>
      <c r="X45" s="398"/>
      <c r="Y45" s="398"/>
    </row>
    <row r="46" spans="1:25">
      <c r="A46" s="310"/>
      <c r="D46" s="398"/>
      <c r="E46" s="398"/>
      <c r="F46" s="398"/>
      <c r="G46" s="398"/>
      <c r="H46" s="398"/>
      <c r="I46" s="398"/>
      <c r="J46" s="398"/>
      <c r="K46" s="398"/>
      <c r="L46" s="398"/>
      <c r="M46" s="398"/>
      <c r="N46" s="398"/>
      <c r="O46" s="398"/>
      <c r="P46" s="398"/>
      <c r="Q46" s="398"/>
      <c r="R46" s="398"/>
      <c r="S46" s="398"/>
      <c r="T46" s="398"/>
      <c r="U46" s="398"/>
      <c r="V46" s="398"/>
      <c r="W46" s="398"/>
      <c r="X46" s="398"/>
      <c r="Y46" s="398"/>
    </row>
    <row r="47" spans="1:25">
      <c r="A47" s="310"/>
      <c r="D47" s="398"/>
      <c r="E47" s="398"/>
      <c r="F47" s="398"/>
      <c r="G47" s="398"/>
      <c r="H47" s="398"/>
      <c r="I47" s="398"/>
      <c r="J47" s="398"/>
      <c r="K47" s="398"/>
      <c r="L47" s="398"/>
      <c r="M47" s="398"/>
      <c r="N47" s="398"/>
      <c r="O47" s="398"/>
      <c r="P47" s="398"/>
      <c r="Q47" s="398"/>
      <c r="R47" s="398"/>
      <c r="S47" s="398"/>
      <c r="T47" s="398"/>
      <c r="U47" s="398"/>
      <c r="V47" s="398"/>
      <c r="W47" s="398"/>
      <c r="X47" s="398"/>
      <c r="Y47" s="398"/>
    </row>
    <row r="48" spans="1:25">
      <c r="A48" s="310"/>
      <c r="D48" s="398"/>
      <c r="E48" s="398"/>
      <c r="F48" s="398"/>
      <c r="G48" s="398"/>
      <c r="H48" s="398"/>
      <c r="I48" s="398"/>
      <c r="J48" s="398"/>
      <c r="K48" s="398"/>
      <c r="L48" s="398"/>
      <c r="M48" s="398"/>
      <c r="N48" s="398"/>
      <c r="O48" s="398"/>
      <c r="P48" s="398"/>
      <c r="Q48" s="398"/>
      <c r="R48" s="398"/>
      <c r="S48" s="398"/>
      <c r="T48" s="398"/>
      <c r="U48" s="398"/>
      <c r="V48" s="398"/>
      <c r="W48" s="398"/>
      <c r="X48" s="398"/>
      <c r="Y48" s="398"/>
    </row>
    <row r="49" spans="1:25">
      <c r="A49" s="310"/>
      <c r="D49" s="398"/>
      <c r="E49" s="398"/>
      <c r="F49" s="398"/>
      <c r="G49" s="398"/>
      <c r="H49" s="398"/>
      <c r="I49" s="398"/>
      <c r="J49" s="398"/>
      <c r="K49" s="398"/>
      <c r="L49" s="398"/>
      <c r="M49" s="398"/>
      <c r="N49" s="398"/>
      <c r="O49" s="398"/>
      <c r="P49" s="398"/>
      <c r="Q49" s="398"/>
      <c r="R49" s="398"/>
      <c r="S49" s="398"/>
      <c r="T49" s="398"/>
      <c r="U49" s="398"/>
      <c r="V49" s="398"/>
      <c r="W49" s="398"/>
      <c r="X49" s="398"/>
      <c r="Y49" s="398"/>
    </row>
    <row r="50" spans="1:25">
      <c r="A50" s="310"/>
      <c r="D50" s="398"/>
      <c r="E50" s="398"/>
      <c r="F50" s="398"/>
      <c r="G50" s="398"/>
      <c r="H50" s="398"/>
      <c r="I50" s="398"/>
      <c r="J50" s="398"/>
      <c r="K50" s="398"/>
      <c r="L50" s="398"/>
      <c r="M50" s="398"/>
      <c r="N50" s="398"/>
      <c r="O50" s="398"/>
      <c r="P50" s="398"/>
      <c r="Q50" s="398"/>
      <c r="R50" s="398"/>
      <c r="S50" s="398"/>
      <c r="T50" s="398"/>
      <c r="U50" s="398"/>
      <c r="V50" s="398"/>
      <c r="W50" s="398"/>
      <c r="X50" s="398"/>
      <c r="Y50" s="398"/>
    </row>
    <row r="51" spans="1:25" ht="12.75" customHeight="1">
      <c r="A51" s="310"/>
    </row>
    <row r="52" spans="1:25" ht="12.75" customHeight="1">
      <c r="A52" s="310"/>
    </row>
    <row r="53" spans="1:25" ht="12.75" customHeight="1">
      <c r="A53" s="310"/>
    </row>
    <row r="54" spans="1:25" ht="33" customHeight="1">
      <c r="A54" s="310"/>
      <c r="D54" s="394"/>
      <c r="E54" s="394"/>
      <c r="F54" s="394"/>
      <c r="G54" s="394"/>
      <c r="H54" s="394"/>
      <c r="I54" s="394"/>
      <c r="J54" s="394"/>
      <c r="K54" s="394"/>
      <c r="L54" s="394"/>
      <c r="M54" s="394"/>
      <c r="N54" s="394"/>
      <c r="O54" s="394"/>
      <c r="P54" s="394"/>
      <c r="Q54" s="394"/>
      <c r="R54" s="394"/>
      <c r="S54" s="394"/>
      <c r="T54" s="394"/>
      <c r="U54" s="394"/>
      <c r="V54" s="394"/>
      <c r="W54" s="394"/>
      <c r="X54" s="394"/>
      <c r="Y54" s="394"/>
    </row>
    <row r="55" spans="1:25">
      <c r="A55" s="310"/>
    </row>
    <row r="56" spans="1:25">
      <c r="A56" s="310"/>
    </row>
    <row r="57" spans="1:25" ht="22.5">
      <c r="A57" s="310"/>
      <c r="D57" s="5"/>
      <c r="E57" s="6"/>
    </row>
    <row r="58" spans="1:25">
      <c r="A58" s="310"/>
    </row>
    <row r="59" spans="1:25">
      <c r="A59" s="310"/>
    </row>
    <row r="60" spans="1:25">
      <c r="A60" s="310"/>
    </row>
    <row r="61" spans="1:25">
      <c r="A61" s="310"/>
    </row>
    <row r="62" spans="1:25">
      <c r="A62" s="310"/>
    </row>
    <row r="63" spans="1:25">
      <c r="A63" s="310"/>
    </row>
    <row r="64" spans="1:25">
      <c r="A64" s="236">
        <f ca="1">TODAY()</f>
        <v>43031</v>
      </c>
      <c r="B64" s="237"/>
      <c r="C64" s="237"/>
      <c r="D64" s="237"/>
      <c r="E64" s="237"/>
      <c r="F64" s="237"/>
    </row>
    <row r="65" spans="1:6">
      <c r="A65" s="237">
        <f ca="1">YEAR(A64)</f>
        <v>2017</v>
      </c>
      <c r="B65" s="237"/>
      <c r="C65" s="237"/>
      <c r="D65" s="237"/>
      <c r="E65" s="237"/>
      <c r="F65" s="237"/>
    </row>
    <row r="66" spans="1:6">
      <c r="A66" s="237" t="str">
        <f ca="1">"Milan, "&amp;A68&amp;" "&amp;YEAR(TODAY())</f>
        <v>Milan, October 2017</v>
      </c>
      <c r="B66" s="237"/>
      <c r="C66" s="237"/>
      <c r="D66" s="237"/>
      <c r="E66" s="237"/>
      <c r="F66" s="237"/>
    </row>
    <row r="67" spans="1:6">
      <c r="A67" s="237">
        <f ca="1">MONTH(A64)</f>
        <v>10</v>
      </c>
      <c r="B67" s="237"/>
      <c r="C67" s="237"/>
      <c r="D67" s="237"/>
      <c r="E67" s="237"/>
      <c r="F67" s="237"/>
    </row>
    <row r="68" spans="1:6">
      <c r="A68" s="237" t="str">
        <f ca="1">VLOOKUP(A67,A69:B80,2,0)</f>
        <v>October</v>
      </c>
      <c r="B68" s="237"/>
      <c r="C68" s="237"/>
      <c r="D68" s="237"/>
      <c r="E68" s="237"/>
      <c r="F68" s="237"/>
    </row>
    <row r="69" spans="1:6">
      <c r="A69" s="237">
        <v>1</v>
      </c>
      <c r="B69" s="237" t="s">
        <v>188</v>
      </c>
      <c r="C69" s="237"/>
      <c r="D69" s="237"/>
      <c r="E69" s="237"/>
      <c r="F69" s="237"/>
    </row>
    <row r="70" spans="1:6">
      <c r="A70" s="237">
        <v>2</v>
      </c>
      <c r="B70" s="237" t="s">
        <v>189</v>
      </c>
      <c r="C70" s="237"/>
      <c r="D70" s="237"/>
      <c r="E70" s="237"/>
      <c r="F70" s="237"/>
    </row>
    <row r="71" spans="1:6">
      <c r="A71" s="237">
        <v>3</v>
      </c>
      <c r="B71" s="237" t="s">
        <v>190</v>
      </c>
      <c r="C71" s="237"/>
      <c r="D71" s="237"/>
      <c r="E71" s="237"/>
      <c r="F71" s="237"/>
    </row>
    <row r="72" spans="1:6">
      <c r="A72" s="237">
        <v>4</v>
      </c>
      <c r="B72" s="237" t="s">
        <v>191</v>
      </c>
      <c r="C72" s="237"/>
      <c r="D72" s="237"/>
      <c r="E72" s="237"/>
      <c r="F72" s="237"/>
    </row>
    <row r="73" spans="1:6">
      <c r="A73" s="237">
        <v>5</v>
      </c>
      <c r="B73" s="237" t="s">
        <v>192</v>
      </c>
      <c r="C73" s="237"/>
      <c r="D73" s="237"/>
      <c r="E73" s="237"/>
      <c r="F73" s="237"/>
    </row>
    <row r="74" spans="1:6">
      <c r="A74" s="237">
        <v>6</v>
      </c>
      <c r="B74" s="237" t="s">
        <v>193</v>
      </c>
      <c r="C74" s="237"/>
      <c r="D74" s="237"/>
      <c r="E74" s="237"/>
      <c r="F74" s="237"/>
    </row>
    <row r="75" spans="1:6">
      <c r="A75" s="237">
        <v>7</v>
      </c>
      <c r="B75" s="237" t="s">
        <v>194</v>
      </c>
      <c r="C75" s="237"/>
      <c r="D75" s="237"/>
      <c r="E75" s="237"/>
      <c r="F75" s="237"/>
    </row>
    <row r="76" spans="1:6">
      <c r="A76" s="237">
        <v>8</v>
      </c>
      <c r="B76" s="237" t="s">
        <v>195</v>
      </c>
      <c r="C76" s="237"/>
      <c r="D76" s="237"/>
      <c r="E76" s="237"/>
      <c r="F76" s="237"/>
    </row>
    <row r="77" spans="1:6">
      <c r="A77" s="237">
        <v>9</v>
      </c>
      <c r="B77" s="237" t="s">
        <v>196</v>
      </c>
      <c r="C77" s="237"/>
      <c r="D77" s="237"/>
      <c r="E77" s="237"/>
      <c r="F77" s="237"/>
    </row>
    <row r="78" spans="1:6">
      <c r="A78" s="237">
        <v>10</v>
      </c>
      <c r="B78" s="237" t="s">
        <v>197</v>
      </c>
      <c r="C78" s="237"/>
      <c r="D78" s="237"/>
      <c r="E78" s="237"/>
      <c r="F78" s="237"/>
    </row>
    <row r="79" spans="1:6">
      <c r="A79" s="237">
        <v>11</v>
      </c>
      <c r="B79" s="237" t="s">
        <v>198</v>
      </c>
      <c r="C79" s="237"/>
      <c r="D79" s="237"/>
      <c r="E79" s="237"/>
      <c r="F79" s="237"/>
    </row>
    <row r="80" spans="1:6">
      <c r="A80" s="237">
        <v>12</v>
      </c>
      <c r="B80" s="237" t="s">
        <v>199</v>
      </c>
      <c r="C80" s="237"/>
      <c r="D80" s="237"/>
      <c r="E80" s="237"/>
      <c r="F80" s="237"/>
    </row>
    <row r="81" spans="1:6">
      <c r="A81" s="237"/>
      <c r="B81" s="237"/>
      <c r="C81" s="237"/>
      <c r="D81" s="237"/>
      <c r="E81" s="237"/>
      <c r="F81" s="237"/>
    </row>
    <row r="82" spans="1:6">
      <c r="A82" s="237"/>
      <c r="B82" s="237"/>
      <c r="C82" s="237"/>
      <c r="D82" s="237"/>
      <c r="E82" s="237"/>
      <c r="F82" s="237"/>
    </row>
  </sheetData>
  <mergeCells count="6">
    <mergeCell ref="D54:Y54"/>
    <mergeCell ref="A5:M9"/>
    <mergeCell ref="D21:Y28"/>
    <mergeCell ref="D30:Y30"/>
    <mergeCell ref="D31:Y31"/>
    <mergeCell ref="D43:Y50"/>
  </mergeCells>
  <printOptions horizontalCentered="1" verticalCentered="1"/>
  <pageMargins left="0" right="0" top="0" bottom="0" header="0" footer="0"/>
  <pageSetup paperSize="9" scale="63" orientation="landscape" verticalDpi="4294967295"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77"/>
  <sheetViews>
    <sheetView showGridLines="0" zoomScale="90" zoomScaleNormal="90" zoomScaleSheetLayoutView="90" workbookViewId="0">
      <selection activeCell="L11" sqref="L11"/>
    </sheetView>
  </sheetViews>
  <sheetFormatPr defaultColWidth="9.140625" defaultRowHeight="12.75"/>
  <cols>
    <col min="1" max="1" width="1" style="86" customWidth="1"/>
    <col min="2" max="2" width="50.7109375" style="86" customWidth="1"/>
    <col min="3" max="7" width="12.7109375" style="86" customWidth="1"/>
    <col min="8" max="8" width="12.7109375" style="290" customWidth="1"/>
    <col min="9" max="9" width="2.42578125" style="86" customWidth="1"/>
    <col min="10" max="11" width="12.7109375" style="86" customWidth="1"/>
    <col min="12" max="12" width="15.140625" style="86" bestFit="1" customWidth="1"/>
    <col min="13" max="16384" width="9.140625" style="86"/>
  </cols>
  <sheetData>
    <row r="1" spans="1:13" ht="15" customHeight="1">
      <c r="A1" s="84"/>
      <c r="B1" s="85"/>
      <c r="C1" s="84"/>
      <c r="D1" s="84"/>
      <c r="E1" s="84"/>
      <c r="F1" s="84"/>
      <c r="G1" s="84"/>
      <c r="H1" s="285"/>
      <c r="I1" s="84"/>
      <c r="J1" s="84"/>
      <c r="K1" s="84"/>
      <c r="L1" s="84"/>
    </row>
    <row r="2" spans="1:13" ht="30.75" customHeight="1">
      <c r="A2" s="403" t="s">
        <v>17</v>
      </c>
      <c r="B2" s="403"/>
      <c r="C2" s="403"/>
      <c r="D2" s="403"/>
      <c r="E2" s="403"/>
      <c r="F2" s="403"/>
      <c r="G2" s="403"/>
      <c r="H2" s="403"/>
      <c r="I2" s="403"/>
      <c r="J2" s="403"/>
      <c r="K2" s="403"/>
      <c r="L2" s="84"/>
    </row>
    <row r="3" spans="1:13" ht="25.5" customHeight="1">
      <c r="A3" s="245"/>
      <c r="B3" s="245"/>
      <c r="C3" s="245"/>
      <c r="D3" s="245"/>
      <c r="E3" s="245"/>
      <c r="F3" s="245"/>
      <c r="G3" s="245"/>
      <c r="H3" s="286"/>
      <c r="I3" s="245"/>
      <c r="J3" s="245"/>
      <c r="K3" s="245"/>
      <c r="L3" s="84"/>
    </row>
    <row r="4" spans="1:13" ht="18" customHeight="1">
      <c r="A4" s="245"/>
      <c r="B4" s="200" t="s">
        <v>43</v>
      </c>
      <c r="C4" s="245"/>
      <c r="D4" s="245"/>
      <c r="E4" s="245"/>
      <c r="F4" s="245"/>
      <c r="G4" s="245"/>
      <c r="H4" s="286"/>
      <c r="I4" s="245"/>
      <c r="J4" s="245"/>
      <c r="K4" s="245"/>
      <c r="L4" s="84"/>
    </row>
    <row r="5" spans="1:13" ht="18" customHeight="1">
      <c r="A5" s="245"/>
      <c r="B5" s="246"/>
      <c r="C5" s="407" t="s">
        <v>143</v>
      </c>
      <c r="D5" s="407"/>
      <c r="E5" s="407"/>
      <c r="F5" s="407"/>
      <c r="G5" s="407"/>
      <c r="H5" s="407"/>
      <c r="I5" s="245"/>
      <c r="J5" s="248"/>
      <c r="K5" s="248"/>
      <c r="L5" s="84"/>
    </row>
    <row r="6" spans="1:13" ht="7.5" customHeight="1">
      <c r="A6" s="245"/>
      <c r="B6" s="246"/>
      <c r="C6" s="247"/>
      <c r="D6" s="247"/>
      <c r="E6" s="247"/>
      <c r="F6" s="247"/>
      <c r="G6" s="247"/>
      <c r="H6" s="287"/>
      <c r="I6" s="245"/>
      <c r="J6" s="245"/>
      <c r="K6" s="245"/>
      <c r="L6" s="84"/>
    </row>
    <row r="7" spans="1:13" s="90" customFormat="1" ht="15.75" customHeight="1">
      <c r="A7" s="249"/>
      <c r="B7" s="250"/>
      <c r="C7" s="92" t="s">
        <v>42</v>
      </c>
      <c r="D7" s="92" t="s">
        <v>52</v>
      </c>
      <c r="E7" s="92" t="s">
        <v>53</v>
      </c>
      <c r="F7" s="92" t="s">
        <v>54</v>
      </c>
      <c r="G7" s="92" t="s">
        <v>42</v>
      </c>
      <c r="H7" s="291" t="s">
        <v>52</v>
      </c>
      <c r="I7" s="251"/>
      <c r="J7" s="406" t="s">
        <v>33</v>
      </c>
      <c r="K7" s="406"/>
      <c r="L7" s="87"/>
    </row>
    <row r="8" spans="1:13" s="93" customFormat="1" ht="13.5" customHeight="1">
      <c r="A8" s="252"/>
      <c r="B8" s="88" t="s">
        <v>5</v>
      </c>
      <c r="C8" s="92">
        <v>2016</v>
      </c>
      <c r="D8" s="92">
        <v>2016</v>
      </c>
      <c r="E8" s="92">
        <v>2016</v>
      </c>
      <c r="F8" s="92">
        <v>2016</v>
      </c>
      <c r="G8" s="92">
        <v>2017</v>
      </c>
      <c r="H8" s="201">
        <v>2017</v>
      </c>
      <c r="I8" s="251"/>
      <c r="J8" s="92" t="s">
        <v>0</v>
      </c>
      <c r="K8" s="92" t="s">
        <v>3</v>
      </c>
      <c r="L8" s="91"/>
    </row>
    <row r="9" spans="1:13" s="255" customFormat="1" ht="6" customHeight="1">
      <c r="A9" s="253"/>
      <c r="B9" s="277"/>
      <c r="C9" s="277"/>
      <c r="D9" s="277"/>
      <c r="E9" s="277"/>
      <c r="F9" s="277"/>
      <c r="G9" s="277"/>
      <c r="H9" s="278"/>
      <c r="I9" s="279"/>
      <c r="J9" s="277"/>
      <c r="K9" s="280"/>
      <c r="L9" s="254"/>
    </row>
    <row r="10" spans="1:13" s="93" customFormat="1" ht="20.25" customHeight="1">
      <c r="A10" s="252"/>
      <c r="B10" s="94" t="s">
        <v>145</v>
      </c>
      <c r="C10" s="95">
        <v>40643.861859999997</v>
      </c>
      <c r="D10" s="95">
        <v>41955.10974</v>
      </c>
      <c r="E10" s="95">
        <v>42979.972000000002</v>
      </c>
      <c r="F10" s="95">
        <v>31537.202035999995</v>
      </c>
      <c r="G10" s="95">
        <v>45131.866730000002</v>
      </c>
      <c r="H10" s="293">
        <v>45616.211227</v>
      </c>
      <c r="I10" s="256"/>
      <c r="J10" s="36">
        <v>1.0731762989055538E-2</v>
      </c>
      <c r="K10" s="36">
        <v>8.726235039517749E-2</v>
      </c>
      <c r="L10" s="96"/>
    </row>
    <row r="11" spans="1:13" s="93" customFormat="1" ht="20.25" customHeight="1">
      <c r="A11" s="252"/>
      <c r="B11" s="94" t="s">
        <v>127</v>
      </c>
      <c r="C11" s="95">
        <v>44049.943522040005</v>
      </c>
      <c r="D11" s="95">
        <v>45134.373740000003</v>
      </c>
      <c r="E11" s="95">
        <v>46152.377</v>
      </c>
      <c r="F11" s="95">
        <v>35004.850035999996</v>
      </c>
      <c r="G11" s="95">
        <v>48739.634730000005</v>
      </c>
      <c r="H11" s="293">
        <v>50461.860016999999</v>
      </c>
      <c r="I11" s="256"/>
      <c r="J11" s="36">
        <v>3.5335211200094196E-2</v>
      </c>
      <c r="K11" s="36">
        <v>0.11803611827405391</v>
      </c>
      <c r="L11" s="96"/>
    </row>
    <row r="12" spans="1:13" s="93" customFormat="1" ht="20.25" customHeight="1">
      <c r="A12" s="252"/>
      <c r="B12" s="94" t="s">
        <v>128</v>
      </c>
      <c r="C12" s="97">
        <v>54380.835859999999</v>
      </c>
      <c r="D12" s="97">
        <v>55960.246740000002</v>
      </c>
      <c r="E12" s="97">
        <v>56666.915999999997</v>
      </c>
      <c r="F12" s="97">
        <v>45150.427035999994</v>
      </c>
      <c r="G12" s="97">
        <v>58574.436730000001</v>
      </c>
      <c r="H12" s="293">
        <v>60848.025313413949</v>
      </c>
      <c r="I12" s="256"/>
      <c r="J12" s="36">
        <v>3.8815372547142069E-2</v>
      </c>
      <c r="K12" s="36">
        <v>8.7343763799386576E-2</v>
      </c>
      <c r="L12" s="96"/>
    </row>
    <row r="13" spans="1:13" s="93" customFormat="1" ht="20.25" customHeight="1">
      <c r="A13" s="252"/>
      <c r="B13" s="94" t="s">
        <v>146</v>
      </c>
      <c r="C13" s="89">
        <v>394359.12349999999</v>
      </c>
      <c r="D13" s="89">
        <v>399259.9</v>
      </c>
      <c r="E13" s="89">
        <v>390901.22950000002</v>
      </c>
      <c r="F13" s="89">
        <v>387136.03200000001</v>
      </c>
      <c r="G13" s="89">
        <v>385261.63050000003</v>
      </c>
      <c r="H13" s="292">
        <v>352668.6275</v>
      </c>
      <c r="I13" s="256"/>
      <c r="J13" s="36">
        <v>-8.4599660126289278E-2</v>
      </c>
      <c r="K13" s="36">
        <v>-0.11669409449834556</v>
      </c>
      <c r="L13" s="96"/>
    </row>
    <row r="14" spans="1:13" s="93" customFormat="1" ht="20.25" customHeight="1">
      <c r="A14" s="252"/>
      <c r="B14" s="98" t="s">
        <v>129</v>
      </c>
      <c r="C14" s="89">
        <v>336969.48599999998</v>
      </c>
      <c r="D14" s="89">
        <v>337609.02500000002</v>
      </c>
      <c r="E14" s="89">
        <v>333132.717</v>
      </c>
      <c r="F14" s="89">
        <v>331181.08199999999</v>
      </c>
      <c r="G14" s="89">
        <v>331250.24300000002</v>
      </c>
      <c r="H14" s="292">
        <v>301095.49</v>
      </c>
      <c r="I14" s="256"/>
      <c r="J14" s="36">
        <v>-9.1033149823229076E-2</v>
      </c>
      <c r="K14" s="36">
        <v>-0.10815331432564645</v>
      </c>
      <c r="L14" s="96"/>
    </row>
    <row r="15" spans="1:13" s="90" customFormat="1" ht="20.25" customHeight="1">
      <c r="A15" s="249"/>
      <c r="B15" s="98" t="s">
        <v>130</v>
      </c>
      <c r="C15" s="89">
        <v>16695.887500000001</v>
      </c>
      <c r="D15" s="89">
        <v>22126.65</v>
      </c>
      <c r="E15" s="89">
        <v>18207</v>
      </c>
      <c r="F15" s="89">
        <v>17436.924999999999</v>
      </c>
      <c r="G15" s="89">
        <v>15484.637500000001</v>
      </c>
      <c r="H15" s="292">
        <v>15008.6</v>
      </c>
      <c r="I15" s="257"/>
      <c r="J15" s="36">
        <v>-3.0742566624501255E-2</v>
      </c>
      <c r="K15" s="36">
        <v>-0.32169578313933656</v>
      </c>
      <c r="L15" s="96"/>
      <c r="M15" s="93"/>
    </row>
    <row r="16" spans="1:13" s="93" customFormat="1" ht="20.25" customHeight="1">
      <c r="A16" s="252"/>
      <c r="B16" s="98" t="s">
        <v>131</v>
      </c>
      <c r="C16" s="89">
        <v>40693.75</v>
      </c>
      <c r="D16" s="89">
        <v>39524.224999999999</v>
      </c>
      <c r="E16" s="89">
        <v>39561.512499999997</v>
      </c>
      <c r="F16" s="89">
        <v>38518.025000000001</v>
      </c>
      <c r="G16" s="89">
        <v>38526.75</v>
      </c>
      <c r="H16" s="292">
        <v>36564.537499999999</v>
      </c>
      <c r="I16" s="256"/>
      <c r="J16" s="36">
        <v>-5.093117119923174E-2</v>
      </c>
      <c r="K16" s="36">
        <v>-7.4882872466190076E-2</v>
      </c>
      <c r="L16" s="96"/>
    </row>
    <row r="17" spans="1:14" s="93" customFormat="1" ht="20.25" customHeight="1">
      <c r="A17" s="252"/>
      <c r="B17" s="98" t="s">
        <v>138</v>
      </c>
      <c r="C17" s="95"/>
      <c r="D17" s="95"/>
      <c r="E17" s="95"/>
      <c r="F17" s="95"/>
      <c r="G17" s="95"/>
      <c r="H17" s="293"/>
      <c r="I17" s="256"/>
      <c r="J17" s="36"/>
      <c r="K17" s="36"/>
      <c r="L17" s="96"/>
    </row>
    <row r="18" spans="1:14" s="93" customFormat="1" ht="20.25" customHeight="1">
      <c r="A18" s="252"/>
      <c r="B18" s="94" t="s">
        <v>132</v>
      </c>
      <c r="C18" s="95">
        <v>3467.8886620399999</v>
      </c>
      <c r="D18" s="95">
        <v>3297.9589999999998</v>
      </c>
      <c r="E18" s="95">
        <v>3236.6239999999998</v>
      </c>
      <c r="F18" s="95">
        <v>3732.3530000000001</v>
      </c>
      <c r="G18" s="95">
        <v>3675.5529999999999</v>
      </c>
      <c r="H18" s="338">
        <v>4912.5519999999997</v>
      </c>
      <c r="I18" s="256"/>
      <c r="J18" s="36">
        <v>0.33654772492737828</v>
      </c>
      <c r="K18" s="36">
        <v>0.48957339979059777</v>
      </c>
      <c r="L18" s="96"/>
      <c r="M18" s="258"/>
    </row>
    <row r="19" spans="1:14" s="93" customFormat="1" ht="19.5" customHeight="1">
      <c r="A19" s="252"/>
      <c r="B19" s="259"/>
      <c r="C19" s="260"/>
      <c r="D19" s="260"/>
      <c r="E19" s="260"/>
      <c r="F19" s="260"/>
      <c r="G19" s="260"/>
      <c r="H19" s="260"/>
      <c r="I19" s="256"/>
      <c r="J19" s="262"/>
      <c r="K19" s="262"/>
      <c r="L19" s="91"/>
    </row>
    <row r="20" spans="1:14" s="93" customFormat="1" ht="18">
      <c r="A20" s="252"/>
      <c r="B20" s="259"/>
      <c r="C20" s="260"/>
      <c r="D20" s="260"/>
      <c r="E20" s="260"/>
      <c r="F20" s="260"/>
      <c r="G20" s="260"/>
      <c r="H20" s="260"/>
      <c r="I20" s="256"/>
      <c r="J20" s="262"/>
      <c r="K20" s="262"/>
      <c r="L20" s="91"/>
    </row>
    <row r="21" spans="1:14" ht="20.25" customHeight="1">
      <c r="A21" s="245"/>
      <c r="B21" s="200" t="s">
        <v>133</v>
      </c>
      <c r="C21" s="263"/>
      <c r="D21" s="245"/>
      <c r="E21" s="245"/>
      <c r="F21" s="245"/>
      <c r="G21" s="245"/>
      <c r="H21" s="263"/>
      <c r="I21" s="245"/>
      <c r="J21" s="245"/>
      <c r="K21" s="245"/>
      <c r="L21" s="84"/>
    </row>
    <row r="22" spans="1:14" s="90" customFormat="1" ht="19.5" customHeight="1">
      <c r="A22" s="249"/>
      <c r="B22" s="264"/>
      <c r="C22" s="272" t="s">
        <v>42</v>
      </c>
      <c r="D22" s="272" t="s">
        <v>52</v>
      </c>
      <c r="E22" s="272" t="s">
        <v>53</v>
      </c>
      <c r="F22" s="272" t="s">
        <v>54</v>
      </c>
      <c r="G22" s="345" t="s">
        <v>42</v>
      </c>
      <c r="H22" s="294" t="s">
        <v>52</v>
      </c>
      <c r="I22" s="265"/>
      <c r="J22" s="404" t="s">
        <v>22</v>
      </c>
      <c r="K22" s="404"/>
      <c r="L22" s="87"/>
    </row>
    <row r="23" spans="1:14" s="93" customFormat="1" ht="15" customHeight="1">
      <c r="A23" s="252"/>
      <c r="B23" s="88" t="s">
        <v>6</v>
      </c>
      <c r="C23" s="272">
        <v>2016</v>
      </c>
      <c r="D23" s="272">
        <v>2016</v>
      </c>
      <c r="E23" s="272">
        <v>2016</v>
      </c>
      <c r="F23" s="272">
        <v>2016</v>
      </c>
      <c r="G23" s="345">
        <v>2017</v>
      </c>
      <c r="H23" s="295">
        <v>2017</v>
      </c>
      <c r="I23" s="265"/>
      <c r="J23" s="92" t="s">
        <v>0</v>
      </c>
      <c r="K23" s="92" t="s">
        <v>3</v>
      </c>
      <c r="L23" s="91"/>
    </row>
    <row r="24" spans="1:14" s="268" customFormat="1" ht="6" customHeight="1">
      <c r="A24" s="266"/>
      <c r="B24" s="281"/>
      <c r="C24" s="281"/>
      <c r="D24" s="281"/>
      <c r="E24" s="281"/>
      <c r="F24" s="281"/>
      <c r="G24" s="281"/>
      <c r="H24" s="284"/>
      <c r="I24" s="282"/>
      <c r="J24" s="281"/>
      <c r="K24" s="283"/>
      <c r="L24" s="267"/>
    </row>
    <row r="25" spans="1:14" s="93" customFormat="1" ht="20.25" customHeight="1">
      <c r="A25" s="252"/>
      <c r="B25" s="94" t="s">
        <v>221</v>
      </c>
      <c r="C25" s="100">
        <v>0.10306306977071876</v>
      </c>
      <c r="D25" s="100">
        <v>0.10508220269553741</v>
      </c>
      <c r="E25" s="100">
        <v>0.10995097675946297</v>
      </c>
      <c r="F25" s="100">
        <v>8.1462843623917688E-2</v>
      </c>
      <c r="G25" s="100">
        <v>0.11714602015110352</v>
      </c>
      <c r="H25" s="202">
        <v>0.12934581550495303</v>
      </c>
      <c r="I25" s="256"/>
      <c r="J25" s="101">
        <v>10.414178252161976</v>
      </c>
      <c r="K25" s="101">
        <v>23.090125812947051</v>
      </c>
      <c r="L25" s="91"/>
    </row>
    <row r="26" spans="1:14" s="93" customFormat="1" ht="20.25" customHeight="1">
      <c r="A26" s="252"/>
      <c r="B26" s="94" t="s">
        <v>134</v>
      </c>
      <c r="C26" s="100">
        <v>0.11170007462003097</v>
      </c>
      <c r="D26" s="100">
        <v>0.11304509603894607</v>
      </c>
      <c r="E26" s="100">
        <v>0.11806659462041932</v>
      </c>
      <c r="F26" s="100">
        <v>9.0420025888987759E-2</v>
      </c>
      <c r="G26" s="100">
        <v>0.12651048241358673</v>
      </c>
      <c r="H26" s="202">
        <v>0.14308576403496509</v>
      </c>
      <c r="I26" s="256"/>
      <c r="J26" s="101">
        <v>13.101903735684628</v>
      </c>
      <c r="K26" s="101">
        <v>26.574056769052135</v>
      </c>
      <c r="L26" s="91"/>
    </row>
    <row r="27" spans="1:14" s="93" customFormat="1" ht="20.25" customHeight="1">
      <c r="A27" s="252"/>
      <c r="B27" s="94" t="s">
        <v>135</v>
      </c>
      <c r="C27" s="100">
        <v>0.13789673579087361</v>
      </c>
      <c r="D27" s="100">
        <v>0.14015994779340474</v>
      </c>
      <c r="E27" s="100">
        <v>0.14496479346581331</v>
      </c>
      <c r="F27" s="100">
        <v>0.11662677535528389</v>
      </c>
      <c r="G27" s="100">
        <v>0.15203807514903822</v>
      </c>
      <c r="H27" s="202">
        <v>0.17253597447766728</v>
      </c>
      <c r="I27" s="256"/>
      <c r="J27" s="101">
        <v>13.482082898336877</v>
      </c>
      <c r="K27" s="101">
        <v>23.099342710932437</v>
      </c>
      <c r="L27" s="91"/>
    </row>
    <row r="28" spans="1:14" s="90" customFormat="1" ht="20.25" customHeight="1">
      <c r="A28" s="249"/>
      <c r="B28" s="94" t="s">
        <v>136</v>
      </c>
      <c r="C28" s="100">
        <v>7.8726290768224752E-2</v>
      </c>
      <c r="D28" s="100">
        <v>7.3069785325883638E-2</v>
      </c>
      <c r="E28" s="100">
        <v>7.0129085659011658E-2</v>
      </c>
      <c r="F28" s="100">
        <v>0.10662388200953699</v>
      </c>
      <c r="G28" s="100">
        <v>7.5411993141951877E-2</v>
      </c>
      <c r="H28" s="202">
        <v>9.7351782085420946E-2</v>
      </c>
      <c r="I28" s="257"/>
      <c r="J28" s="101">
        <v>29.09323574324667</v>
      </c>
      <c r="K28" s="101">
        <v>33.231241410169929</v>
      </c>
      <c r="L28" s="91"/>
      <c r="N28" s="93"/>
    </row>
    <row r="29" spans="1:14" s="93" customFormat="1" ht="20.25" customHeight="1">
      <c r="A29" s="252"/>
      <c r="B29" s="98" t="s">
        <v>137</v>
      </c>
      <c r="C29" s="102" t="s">
        <v>144</v>
      </c>
      <c r="D29" s="102" t="s">
        <v>144</v>
      </c>
      <c r="E29" s="102" t="s">
        <v>144</v>
      </c>
      <c r="F29" s="102" t="s">
        <v>144</v>
      </c>
      <c r="G29" s="102" t="s">
        <v>144</v>
      </c>
      <c r="H29" s="203" t="s">
        <v>144</v>
      </c>
      <c r="I29" s="256"/>
      <c r="J29" s="101" t="s">
        <v>290</v>
      </c>
      <c r="K29" s="101" t="s">
        <v>290</v>
      </c>
      <c r="L29" s="91"/>
    </row>
    <row r="30" spans="1:14" s="93" customFormat="1" ht="19.5" customHeight="1">
      <c r="A30" s="252"/>
      <c r="B30" s="269"/>
      <c r="C30" s="261"/>
      <c r="D30" s="261"/>
      <c r="E30" s="261"/>
      <c r="F30" s="261"/>
      <c r="G30" s="261"/>
      <c r="H30" s="289"/>
      <c r="I30" s="256"/>
      <c r="J30" s="270"/>
      <c r="K30" s="270"/>
      <c r="L30" s="91"/>
    </row>
    <row r="31" spans="1:14" s="90" customFormat="1" ht="87.75" customHeight="1">
      <c r="A31" s="249"/>
      <c r="B31" s="405" t="s">
        <v>214</v>
      </c>
      <c r="C31" s="405"/>
      <c r="D31" s="405"/>
      <c r="E31" s="405"/>
      <c r="F31" s="405"/>
      <c r="G31" s="405"/>
      <c r="H31" s="405"/>
      <c r="I31" s="405"/>
      <c r="J31" s="405"/>
      <c r="K31" s="405"/>
      <c r="L31" s="87"/>
    </row>
    <row r="32" spans="1:14" s="93" customFormat="1" ht="67.5" customHeight="1">
      <c r="A32" s="252"/>
      <c r="B32" s="405"/>
      <c r="C32" s="405"/>
      <c r="D32" s="405"/>
      <c r="E32" s="405"/>
      <c r="F32" s="405"/>
      <c r="G32" s="405"/>
      <c r="H32" s="405"/>
      <c r="I32" s="405"/>
      <c r="J32" s="405"/>
      <c r="K32" s="405"/>
      <c r="L32" s="91"/>
    </row>
    <row r="33" spans="1:12" s="90" customFormat="1" ht="19.5" customHeight="1">
      <c r="A33" s="87"/>
      <c r="B33" s="88"/>
      <c r="C33" s="89"/>
      <c r="D33" s="89"/>
      <c r="E33" s="89"/>
      <c r="F33" s="89"/>
      <c r="G33" s="89"/>
      <c r="H33" s="288"/>
      <c r="I33" s="99"/>
      <c r="J33" s="37"/>
      <c r="K33" s="37"/>
      <c r="L33" s="87"/>
    </row>
    <row r="77" spans="3:4">
      <c r="C77" s="103"/>
      <c r="D77" s="103"/>
    </row>
  </sheetData>
  <mergeCells count="5">
    <mergeCell ref="A2:K2"/>
    <mergeCell ref="J22:K22"/>
    <mergeCell ref="B31:K32"/>
    <mergeCell ref="J7:K7"/>
    <mergeCell ref="C5:H5"/>
  </mergeCells>
  <printOptions horizontalCentered="1" verticalCentered="1"/>
  <pageMargins left="0" right="0" top="0" bottom="0" header="0" footer="0"/>
  <pageSetup paperSize="9" scale="85" orientation="landscape" verticalDpi="300" r:id="rId1"/>
  <headerFooter scaleWithDoc="0" alignWithMargins="0">
    <oddFooter>&amp;R&amp;"UniCredit,Normale"&amp;6&amp;K03-049&amp;P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50"/>
    <pageSetUpPr fitToPage="1"/>
  </sheetPr>
  <dimension ref="A1:L44"/>
  <sheetViews>
    <sheetView showGridLines="0" zoomScale="90" zoomScaleNormal="90" zoomScaleSheetLayoutView="90" workbookViewId="0">
      <selection activeCell="L1" sqref="L1:M1048576"/>
    </sheetView>
  </sheetViews>
  <sheetFormatPr defaultColWidth="9.140625" defaultRowHeight="12.75" outlineLevelRow="1"/>
  <cols>
    <col min="1" max="1" width="1" style="9" customWidth="1"/>
    <col min="2" max="2" width="50.7109375" style="9" customWidth="1"/>
    <col min="3" max="4" width="12.7109375" style="9" customWidth="1"/>
    <col min="5" max="5" width="12.7109375" style="46" customWidth="1"/>
    <col min="6" max="10" width="12.7109375" style="9" customWidth="1"/>
    <col min="11" max="11" width="12.7109375" style="273" customWidth="1"/>
    <col min="12" max="12" width="3" style="9" customWidth="1"/>
    <col min="13" max="16384" width="9.140625" style="9"/>
  </cols>
  <sheetData>
    <row r="1" spans="1:12" ht="15" customHeight="1">
      <c r="A1" s="7"/>
      <c r="B1" s="8"/>
      <c r="C1" s="7"/>
      <c r="D1" s="7"/>
      <c r="E1" s="28"/>
      <c r="F1" s="7"/>
      <c r="G1" s="7"/>
      <c r="H1" s="7"/>
      <c r="I1" s="7"/>
      <c r="J1" s="7"/>
      <c r="K1" s="40"/>
      <c r="L1" s="7"/>
    </row>
    <row r="2" spans="1:12" ht="30.75" customHeight="1">
      <c r="A2" s="401" t="s">
        <v>49</v>
      </c>
      <c r="B2" s="401"/>
      <c r="C2" s="401"/>
      <c r="D2" s="401"/>
      <c r="E2" s="401"/>
      <c r="F2" s="401"/>
      <c r="G2" s="401"/>
      <c r="H2" s="401"/>
      <c r="I2" s="401"/>
      <c r="J2" s="401"/>
      <c r="K2" s="401"/>
      <c r="L2" s="10"/>
    </row>
    <row r="3" spans="1:12" ht="25.5" customHeight="1">
      <c r="A3" s="7"/>
      <c r="B3" s="7"/>
      <c r="C3" s="7"/>
      <c r="D3" s="7"/>
      <c r="E3" s="28"/>
      <c r="F3" s="7"/>
      <c r="G3" s="7"/>
      <c r="H3" s="7"/>
      <c r="I3" s="7"/>
      <c r="J3" s="7"/>
      <c r="K3" s="40"/>
      <c r="L3" s="7"/>
    </row>
    <row r="4" spans="1:12" ht="12.75" customHeight="1">
      <c r="A4" s="7"/>
      <c r="B4" s="151" t="s">
        <v>8</v>
      </c>
      <c r="C4" s="7"/>
      <c r="D4" s="7"/>
      <c r="E4" s="28"/>
      <c r="F4" s="7"/>
      <c r="G4" s="7"/>
      <c r="H4" s="7"/>
      <c r="I4" s="7"/>
      <c r="J4" s="7"/>
      <c r="K4" s="40"/>
      <c r="L4" s="7"/>
    </row>
    <row r="5" spans="1:12" s="14" customFormat="1" ht="15" customHeight="1">
      <c r="A5" s="12"/>
      <c r="B5" s="12"/>
      <c r="C5" s="167" t="s">
        <v>223</v>
      </c>
      <c r="D5" s="168"/>
      <c r="E5" s="169" t="s">
        <v>3</v>
      </c>
      <c r="F5" s="13" t="s">
        <v>42</v>
      </c>
      <c r="G5" s="13" t="s">
        <v>52</v>
      </c>
      <c r="H5" s="13" t="s">
        <v>53</v>
      </c>
      <c r="I5" s="13" t="s">
        <v>54</v>
      </c>
      <c r="J5" s="13" t="s">
        <v>42</v>
      </c>
      <c r="K5" s="160" t="s">
        <v>52</v>
      </c>
      <c r="L5" s="54"/>
    </row>
    <row r="6" spans="1:12" s="24" customFormat="1" ht="15" customHeight="1">
      <c r="A6" s="22"/>
      <c r="B6" s="15" t="s">
        <v>5</v>
      </c>
      <c r="C6" s="170">
        <v>2017</v>
      </c>
      <c r="D6" s="29">
        <v>2016</v>
      </c>
      <c r="E6" s="380" t="s">
        <v>6</v>
      </c>
      <c r="F6" s="13">
        <v>2016</v>
      </c>
      <c r="G6" s="13">
        <v>2016</v>
      </c>
      <c r="H6" s="13">
        <v>2016</v>
      </c>
      <c r="I6" s="13">
        <v>2016</v>
      </c>
      <c r="J6" s="13">
        <v>2017</v>
      </c>
      <c r="K6" s="161">
        <v>2017</v>
      </c>
      <c r="L6" s="381"/>
    </row>
    <row r="7" spans="1:12" s="14" customFormat="1" ht="6" customHeight="1">
      <c r="A7" s="223"/>
      <c r="B7" s="224"/>
      <c r="C7" s="225"/>
      <c r="D7" s="226"/>
      <c r="E7" s="227"/>
      <c r="F7" s="228"/>
      <c r="G7" s="228"/>
      <c r="H7" s="228"/>
      <c r="I7" s="228"/>
      <c r="J7" s="228"/>
      <c r="K7" s="229"/>
      <c r="L7" s="56"/>
    </row>
    <row r="8" spans="1:12" s="14" customFormat="1" ht="19.5" customHeight="1">
      <c r="A8" s="12"/>
      <c r="B8" s="33" t="s">
        <v>55</v>
      </c>
      <c r="C8" s="171">
        <v>1845.383</v>
      </c>
      <c r="D8" s="32">
        <v>1999.355</v>
      </c>
      <c r="E8" s="172">
        <v>-7.7010835994608229E-2</v>
      </c>
      <c r="F8" s="32">
        <v>1000.015</v>
      </c>
      <c r="G8" s="32">
        <v>999.34</v>
      </c>
      <c r="H8" s="32">
        <v>976.24400000000003</v>
      </c>
      <c r="I8" s="32">
        <v>875.05899999999997</v>
      </c>
      <c r="J8" s="32">
        <v>922.06</v>
      </c>
      <c r="K8" s="163">
        <v>923.32299999999998</v>
      </c>
      <c r="L8" s="57"/>
    </row>
    <row r="9" spans="1:12" s="14" customFormat="1" ht="19.5" customHeight="1">
      <c r="A9" s="12"/>
      <c r="B9" s="33" t="s">
        <v>56</v>
      </c>
      <c r="C9" s="171">
        <v>40.652999999999999</v>
      </c>
      <c r="D9" s="32">
        <v>42.869</v>
      </c>
      <c r="E9" s="172">
        <v>-5.1692365112319005E-2</v>
      </c>
      <c r="F9" s="32">
        <v>20.716999999999999</v>
      </c>
      <c r="G9" s="32">
        <v>22.152000000000001</v>
      </c>
      <c r="H9" s="32">
        <v>26.071000000000002</v>
      </c>
      <c r="I9" s="32">
        <v>26.239000000000001</v>
      </c>
      <c r="J9" s="32">
        <v>19.84</v>
      </c>
      <c r="K9" s="163">
        <v>20.812999999999999</v>
      </c>
      <c r="L9" s="57"/>
    </row>
    <row r="10" spans="1:12" s="14" customFormat="1" ht="19.5" customHeight="1">
      <c r="A10" s="12"/>
      <c r="B10" s="33" t="s">
        <v>57</v>
      </c>
      <c r="C10" s="171">
        <v>1918.011</v>
      </c>
      <c r="D10" s="32">
        <v>1840.473</v>
      </c>
      <c r="E10" s="172">
        <v>4.212938739117611E-2</v>
      </c>
      <c r="F10" s="32">
        <v>930.15099999999995</v>
      </c>
      <c r="G10" s="32">
        <v>910.322</v>
      </c>
      <c r="H10" s="32">
        <v>831.82299999999998</v>
      </c>
      <c r="I10" s="32">
        <v>809.83399999999995</v>
      </c>
      <c r="J10" s="32">
        <v>946.81299999999999</v>
      </c>
      <c r="K10" s="163">
        <v>971.19799999999998</v>
      </c>
      <c r="L10" s="57"/>
    </row>
    <row r="11" spans="1:12" s="14" customFormat="1" ht="19.5" customHeight="1">
      <c r="A11" s="12"/>
      <c r="B11" s="33" t="s">
        <v>58</v>
      </c>
      <c r="C11" s="171">
        <v>24.122</v>
      </c>
      <c r="D11" s="32">
        <v>59.085999999999999</v>
      </c>
      <c r="E11" s="172">
        <v>-0.59174762211014453</v>
      </c>
      <c r="F11" s="32">
        <v>-2.282</v>
      </c>
      <c r="G11" s="32">
        <v>61.368000000000002</v>
      </c>
      <c r="H11" s="32">
        <v>10.725</v>
      </c>
      <c r="I11" s="32">
        <v>-12.523999999999999</v>
      </c>
      <c r="J11" s="32">
        <v>-6.0650000000000004</v>
      </c>
      <c r="K11" s="163">
        <v>30.187000000000001</v>
      </c>
      <c r="L11" s="57"/>
    </row>
    <row r="12" spans="1:12" s="14" customFormat="1" ht="19.5" customHeight="1">
      <c r="A12" s="12"/>
      <c r="B12" s="33" t="s">
        <v>59</v>
      </c>
      <c r="C12" s="171">
        <v>-45.18</v>
      </c>
      <c r="D12" s="32">
        <v>-20.666</v>
      </c>
      <c r="E12" s="172">
        <v>1.1861995548243489</v>
      </c>
      <c r="F12" s="32">
        <v>-17.222999999999999</v>
      </c>
      <c r="G12" s="32">
        <v>-3.4430000000000001</v>
      </c>
      <c r="H12" s="32">
        <v>-9.9890000000000008</v>
      </c>
      <c r="I12" s="32">
        <v>-21.071000000000002</v>
      </c>
      <c r="J12" s="32">
        <v>-26.309000000000001</v>
      </c>
      <c r="K12" s="163">
        <v>-18.870999999999999</v>
      </c>
      <c r="L12" s="57"/>
    </row>
    <row r="13" spans="1:12" s="24" customFormat="1" ht="19.5" customHeight="1">
      <c r="A13" s="22"/>
      <c r="B13" s="34" t="s">
        <v>60</v>
      </c>
      <c r="C13" s="173">
        <v>3782.989</v>
      </c>
      <c r="D13" s="27">
        <v>3921.1170000000002</v>
      </c>
      <c r="E13" s="174">
        <v>-3.5226696882546538E-2</v>
      </c>
      <c r="F13" s="27">
        <v>1931.3779999999999</v>
      </c>
      <c r="G13" s="27">
        <v>1989.739</v>
      </c>
      <c r="H13" s="27">
        <v>1834.874</v>
      </c>
      <c r="I13" s="27">
        <v>1677.537</v>
      </c>
      <c r="J13" s="27">
        <v>1856.3389999999999</v>
      </c>
      <c r="K13" s="178">
        <v>1926.65</v>
      </c>
      <c r="L13" s="13"/>
    </row>
    <row r="14" spans="1:12" s="14" customFormat="1" ht="19.5" customHeight="1">
      <c r="A14" s="12"/>
      <c r="B14" s="33" t="s">
        <v>61</v>
      </c>
      <c r="C14" s="171">
        <v>-1274.866</v>
      </c>
      <c r="D14" s="32">
        <v>-1346.4580000000001</v>
      </c>
      <c r="E14" s="172">
        <v>-5.3170615050748049E-2</v>
      </c>
      <c r="F14" s="32">
        <v>-675.75199999999995</v>
      </c>
      <c r="G14" s="32">
        <v>-670.70600000000002</v>
      </c>
      <c r="H14" s="32">
        <v>-651.86599999999999</v>
      </c>
      <c r="I14" s="32">
        <v>-636.21600000000001</v>
      </c>
      <c r="J14" s="32">
        <v>-640.42100000000005</v>
      </c>
      <c r="K14" s="163">
        <v>-634.44500000000005</v>
      </c>
      <c r="L14" s="57"/>
    </row>
    <row r="15" spans="1:12" s="14" customFormat="1" ht="19.5" customHeight="1">
      <c r="A15" s="12"/>
      <c r="B15" s="33" t="s">
        <v>62</v>
      </c>
      <c r="C15" s="171">
        <v>-1119.049</v>
      </c>
      <c r="D15" s="32">
        <v>-1154.972</v>
      </c>
      <c r="E15" s="172">
        <v>-3.1102918512310285E-2</v>
      </c>
      <c r="F15" s="32">
        <v>-586.13499999999999</v>
      </c>
      <c r="G15" s="32">
        <v>-568.83699999999999</v>
      </c>
      <c r="H15" s="32">
        <v>-584.495</v>
      </c>
      <c r="I15" s="32">
        <v>-571.875</v>
      </c>
      <c r="J15" s="32">
        <v>-567.529</v>
      </c>
      <c r="K15" s="163">
        <v>-551.52</v>
      </c>
      <c r="L15" s="57"/>
    </row>
    <row r="16" spans="1:12" s="14" customFormat="1" ht="19.5" customHeight="1">
      <c r="A16" s="12"/>
      <c r="B16" s="33" t="s">
        <v>63</v>
      </c>
      <c r="C16" s="171">
        <v>186.77099999999999</v>
      </c>
      <c r="D16" s="32">
        <v>212.626</v>
      </c>
      <c r="E16" s="172">
        <v>-0.12159848748506774</v>
      </c>
      <c r="F16" s="32">
        <v>108.627</v>
      </c>
      <c r="G16" s="32">
        <v>103.999</v>
      </c>
      <c r="H16" s="32">
        <v>114.65</v>
      </c>
      <c r="I16" s="32">
        <v>110.28</v>
      </c>
      <c r="J16" s="32">
        <v>103.444</v>
      </c>
      <c r="K16" s="163">
        <v>83.326999999999998</v>
      </c>
      <c r="L16" s="57"/>
    </row>
    <row r="17" spans="1:12" s="14" customFormat="1" ht="19.5" customHeight="1">
      <c r="A17" s="12"/>
      <c r="B17" s="33" t="s">
        <v>64</v>
      </c>
      <c r="C17" s="171">
        <v>-32.386000000000003</v>
      </c>
      <c r="D17" s="32">
        <v>-30.963999999999999</v>
      </c>
      <c r="E17" s="172">
        <v>4.5924299186151707E-2</v>
      </c>
      <c r="F17" s="32">
        <v>-14.972</v>
      </c>
      <c r="G17" s="32">
        <v>-15.992000000000001</v>
      </c>
      <c r="H17" s="32">
        <v>-17.303000000000001</v>
      </c>
      <c r="I17" s="32">
        <v>-16.861999999999998</v>
      </c>
      <c r="J17" s="32">
        <v>-13.73</v>
      </c>
      <c r="K17" s="163">
        <v>-18.655999999999999</v>
      </c>
      <c r="L17" s="57"/>
    </row>
    <row r="18" spans="1:12" s="24" customFormat="1" ht="19.5" customHeight="1">
      <c r="A18" s="22"/>
      <c r="B18" s="20" t="s">
        <v>65</v>
      </c>
      <c r="C18" s="173">
        <v>-2239.5300000000002</v>
      </c>
      <c r="D18" s="27">
        <v>-2319.768</v>
      </c>
      <c r="E18" s="174">
        <v>-3.4588803707956917E-2</v>
      </c>
      <c r="F18" s="27">
        <v>-1168.232</v>
      </c>
      <c r="G18" s="27">
        <v>-1151.5360000000001</v>
      </c>
      <c r="H18" s="27">
        <v>-1139.0139999999999</v>
      </c>
      <c r="I18" s="27">
        <v>-1114.673</v>
      </c>
      <c r="J18" s="27">
        <v>-1118.2360000000001</v>
      </c>
      <c r="K18" s="178">
        <v>-1121.2940000000001</v>
      </c>
      <c r="L18" s="13"/>
    </row>
    <row r="19" spans="1:12" s="24" customFormat="1" ht="19.5" customHeight="1">
      <c r="A19" s="22"/>
      <c r="B19" s="20" t="s">
        <v>66</v>
      </c>
      <c r="C19" s="173">
        <v>1543.4590000000001</v>
      </c>
      <c r="D19" s="27">
        <v>1601.3489999999999</v>
      </c>
      <c r="E19" s="174">
        <v>-3.6150770381721875E-2</v>
      </c>
      <c r="F19" s="27">
        <v>763.14599999999996</v>
      </c>
      <c r="G19" s="27">
        <v>838.20299999999997</v>
      </c>
      <c r="H19" s="27">
        <v>695.86</v>
      </c>
      <c r="I19" s="27">
        <v>562.86400000000003</v>
      </c>
      <c r="J19" s="27">
        <v>738.10299999999995</v>
      </c>
      <c r="K19" s="178">
        <v>805.35599999999999</v>
      </c>
      <c r="L19" s="13"/>
    </row>
    <row r="20" spans="1:12" s="14" customFormat="1" ht="19.5" customHeight="1">
      <c r="A20" s="12"/>
      <c r="B20" s="48" t="s">
        <v>67</v>
      </c>
      <c r="C20" s="171">
        <v>-468.392</v>
      </c>
      <c r="D20" s="32">
        <v>-470.512</v>
      </c>
      <c r="E20" s="172">
        <v>-4.5057299282483809E-3</v>
      </c>
      <c r="F20" s="32">
        <v>-227.74600000000001</v>
      </c>
      <c r="G20" s="32">
        <v>-242.76599999999999</v>
      </c>
      <c r="H20" s="32">
        <v>-240.351</v>
      </c>
      <c r="I20" s="32">
        <v>-1291.854</v>
      </c>
      <c r="J20" s="32">
        <v>-241.11500000000001</v>
      </c>
      <c r="K20" s="163">
        <v>-227.27699999999999</v>
      </c>
      <c r="L20" s="57"/>
    </row>
    <row r="21" spans="1:12" s="24" customFormat="1" ht="19.5" customHeight="1">
      <c r="A21" s="22"/>
      <c r="B21" s="20" t="s">
        <v>68</v>
      </c>
      <c r="C21" s="173">
        <v>1075.067</v>
      </c>
      <c r="D21" s="27">
        <v>1130.837</v>
      </c>
      <c r="E21" s="174">
        <v>-4.9317452471045797E-2</v>
      </c>
      <c r="F21" s="27">
        <v>535.4</v>
      </c>
      <c r="G21" s="27">
        <v>595.43700000000001</v>
      </c>
      <c r="H21" s="27">
        <v>455.50900000000001</v>
      </c>
      <c r="I21" s="27">
        <v>-728.99</v>
      </c>
      <c r="J21" s="27">
        <v>496.988</v>
      </c>
      <c r="K21" s="178">
        <v>578.07899999999995</v>
      </c>
      <c r="L21" s="13"/>
    </row>
    <row r="22" spans="1:12" s="14" customFormat="1" ht="19.5" customHeight="1">
      <c r="A22" s="12"/>
      <c r="B22" s="33" t="s">
        <v>154</v>
      </c>
      <c r="C22" s="171">
        <v>-138.184</v>
      </c>
      <c r="D22" s="32">
        <v>-167.65899999999999</v>
      </c>
      <c r="E22" s="172">
        <v>-0.17580326734622054</v>
      </c>
      <c r="F22" s="32">
        <v>-50.898000000000003</v>
      </c>
      <c r="G22" s="32">
        <v>-116.761</v>
      </c>
      <c r="H22" s="32">
        <v>-126.16800000000001</v>
      </c>
      <c r="I22" s="32">
        <v>-101.61</v>
      </c>
      <c r="J22" s="32">
        <v>-49.25</v>
      </c>
      <c r="K22" s="163">
        <v>-88.933999999999997</v>
      </c>
      <c r="L22" s="57"/>
    </row>
    <row r="23" spans="1:12" s="14" customFormat="1" ht="19.5" customHeight="1">
      <c r="A23" s="12"/>
      <c r="B23" s="35" t="s">
        <v>155</v>
      </c>
      <c r="C23" s="171">
        <v>-34.398000000000003</v>
      </c>
      <c r="D23" s="32">
        <v>-27.08</v>
      </c>
      <c r="E23" s="172">
        <v>0.27023633677991166</v>
      </c>
      <c r="F23" s="32">
        <v>-30.405999999999999</v>
      </c>
      <c r="G23" s="32">
        <v>3.3260000000000001</v>
      </c>
      <c r="H23" s="32">
        <v>-72.917000000000002</v>
      </c>
      <c r="I23" s="32">
        <v>9.3710000000000004</v>
      </c>
      <c r="J23" s="32">
        <v>-33.710999999999999</v>
      </c>
      <c r="K23" s="163">
        <v>-0.68700000000000006</v>
      </c>
      <c r="L23" s="57"/>
    </row>
    <row r="24" spans="1:12" s="14" customFormat="1" ht="19.5" customHeight="1">
      <c r="A24" s="12"/>
      <c r="B24" s="33" t="s">
        <v>70</v>
      </c>
      <c r="C24" s="171">
        <v>-2.375</v>
      </c>
      <c r="D24" s="32">
        <v>-79.539000000000001</v>
      </c>
      <c r="E24" s="172">
        <v>-0.97014043425237939</v>
      </c>
      <c r="F24" s="32">
        <v>-32.874000000000002</v>
      </c>
      <c r="G24" s="32">
        <v>-46.664999999999999</v>
      </c>
      <c r="H24" s="32">
        <v>-1.1930000000000001</v>
      </c>
      <c r="I24" s="32">
        <v>-890.29899999999998</v>
      </c>
      <c r="J24" s="32">
        <v>-1.833</v>
      </c>
      <c r="K24" s="163">
        <v>-0.54200000000000004</v>
      </c>
      <c r="L24" s="57"/>
    </row>
    <row r="25" spans="1:12" s="24" customFormat="1" ht="19.5" customHeight="1">
      <c r="A25" s="12"/>
      <c r="B25" s="33" t="s">
        <v>71</v>
      </c>
      <c r="C25" s="171">
        <v>-3.9239999999999999</v>
      </c>
      <c r="D25" s="32">
        <v>-6.1749999999999998</v>
      </c>
      <c r="E25" s="172">
        <v>-0.36453441295546563</v>
      </c>
      <c r="F25" s="32">
        <v>-0.96899999999999997</v>
      </c>
      <c r="G25" s="32">
        <v>-5.2060000000000004</v>
      </c>
      <c r="H25" s="32">
        <v>-1.9410000000000001</v>
      </c>
      <c r="I25" s="32">
        <v>-36.165999999999997</v>
      </c>
      <c r="J25" s="32">
        <v>-0.76200000000000001</v>
      </c>
      <c r="K25" s="163">
        <v>-3.1619999999999999</v>
      </c>
      <c r="L25" s="13"/>
    </row>
    <row r="26" spans="1:12" s="24" customFormat="1" ht="19.5" customHeight="1">
      <c r="A26" s="25"/>
      <c r="B26" s="20" t="s">
        <v>72</v>
      </c>
      <c r="C26" s="173">
        <v>930.58399999999995</v>
      </c>
      <c r="D26" s="27">
        <v>877.46400000000006</v>
      </c>
      <c r="E26" s="174">
        <v>6.0538096149813425E-2</v>
      </c>
      <c r="F26" s="27">
        <v>450.65899999999999</v>
      </c>
      <c r="G26" s="27">
        <v>426.80500000000001</v>
      </c>
      <c r="H26" s="27">
        <v>326.20699999999999</v>
      </c>
      <c r="I26" s="27">
        <v>-1757.0650000000001</v>
      </c>
      <c r="J26" s="27">
        <v>445.14299999999997</v>
      </c>
      <c r="K26" s="178">
        <v>485.44099999999997</v>
      </c>
      <c r="L26" s="13"/>
    </row>
    <row r="27" spans="1:12" ht="19.5" customHeight="1">
      <c r="A27" s="25"/>
      <c r="B27" s="20" t="s">
        <v>147</v>
      </c>
      <c r="C27" s="175">
        <v>635.35199999999998</v>
      </c>
      <c r="D27" s="176">
        <v>599.67200000000003</v>
      </c>
      <c r="E27" s="177">
        <v>5.949919289211425E-2</v>
      </c>
      <c r="F27" s="27">
        <v>309.04399999999998</v>
      </c>
      <c r="G27" s="27">
        <v>290.62799999999999</v>
      </c>
      <c r="H27" s="27">
        <v>226.05099999999999</v>
      </c>
      <c r="I27" s="27">
        <v>-1428.684</v>
      </c>
      <c r="J27" s="27">
        <v>312.40199999999999</v>
      </c>
      <c r="K27" s="179">
        <v>322.95</v>
      </c>
      <c r="L27" s="59"/>
    </row>
    <row r="28" spans="1:12" ht="6.75" customHeight="1">
      <c r="A28" s="22"/>
      <c r="B28" s="20"/>
      <c r="C28" s="27"/>
      <c r="D28" s="27"/>
      <c r="E28" s="37"/>
      <c r="F28" s="27"/>
      <c r="G28" s="27"/>
      <c r="H28" s="27"/>
      <c r="I28" s="27"/>
      <c r="J28" s="13"/>
      <c r="K28" s="32"/>
      <c r="L28" s="59"/>
    </row>
    <row r="29" spans="1:12" ht="19.5" customHeight="1">
      <c r="A29" s="7"/>
      <c r="B29" s="49"/>
      <c r="C29" s="50"/>
      <c r="D29" s="50"/>
      <c r="E29" s="28"/>
      <c r="F29" s="50"/>
      <c r="G29" s="50"/>
      <c r="H29" s="50"/>
      <c r="I29" s="50"/>
      <c r="J29" s="27"/>
      <c r="K29" s="27"/>
      <c r="L29" s="59"/>
    </row>
    <row r="30" spans="1:12" ht="19.5" customHeight="1">
      <c r="A30" s="152" t="s">
        <v>85</v>
      </c>
      <c r="B30" s="153"/>
      <c r="C30" s="50"/>
      <c r="D30" s="50"/>
      <c r="E30" s="28"/>
      <c r="F30" s="50"/>
      <c r="G30" s="50"/>
      <c r="H30" s="50"/>
      <c r="I30" s="50"/>
      <c r="J30" s="32"/>
      <c r="K30" s="32"/>
      <c r="L30" s="59"/>
    </row>
    <row r="31" spans="1:12" ht="19.5" customHeight="1">
      <c r="A31" s="39"/>
      <c r="B31" s="20" t="s">
        <v>80</v>
      </c>
      <c r="C31" s="62">
        <v>0.59200013534271445</v>
      </c>
      <c r="D31" s="62">
        <v>0.59160897264733492</v>
      </c>
      <c r="E31" s="63">
        <v>3.9116269537953219E-2</v>
      </c>
      <c r="F31" s="62">
        <v>0.60486968371805006</v>
      </c>
      <c r="G31" s="62">
        <v>0.57873721126238165</v>
      </c>
      <c r="H31" s="62">
        <v>0.62075870059742511</v>
      </c>
      <c r="I31" s="62">
        <v>0.66446999380639593</v>
      </c>
      <c r="J31" s="62">
        <v>0.60238781817329712</v>
      </c>
      <c r="K31" s="62">
        <v>0.5819915397192017</v>
      </c>
      <c r="L31" s="7"/>
    </row>
    <row r="32" spans="1:12" ht="19.5" customHeight="1">
      <c r="A32" s="39"/>
      <c r="B32" s="20" t="s">
        <v>81</v>
      </c>
      <c r="C32" s="42">
        <v>68.828362469006706</v>
      </c>
      <c r="D32" s="42">
        <v>69.558981635690472</v>
      </c>
      <c r="E32" s="51">
        <v>-0.73061916668376625</v>
      </c>
      <c r="F32" s="42">
        <v>68.200360246469202</v>
      </c>
      <c r="G32" s="42">
        <v>70.883692217379533</v>
      </c>
      <c r="H32" s="42">
        <v>69.831096284634697</v>
      </c>
      <c r="I32" s="42">
        <v>380.0118657554475</v>
      </c>
      <c r="J32" s="42">
        <v>71.294234857702648</v>
      </c>
      <c r="K32" s="42">
        <v>66.392223062644192</v>
      </c>
      <c r="L32" s="7"/>
    </row>
    <row r="33" spans="1:12" ht="19.5" customHeight="1">
      <c r="A33" s="152" t="s">
        <v>86</v>
      </c>
      <c r="B33" s="153"/>
      <c r="C33" s="43"/>
      <c r="D33" s="43"/>
      <c r="E33" s="43"/>
      <c r="F33" s="44"/>
      <c r="G33" s="44"/>
      <c r="H33" s="44"/>
      <c r="I33" s="44"/>
      <c r="J33" s="32"/>
      <c r="K33" s="32"/>
      <c r="L33" s="7"/>
    </row>
    <row r="34" spans="1:12" ht="19.5" customHeight="1">
      <c r="A34" s="45"/>
      <c r="B34" s="20" t="s">
        <v>218</v>
      </c>
      <c r="C34" s="27">
        <v>138209.07699999999</v>
      </c>
      <c r="D34" s="27">
        <v>138282.35</v>
      </c>
      <c r="E34" s="37">
        <v>-5.2987962672035316E-4</v>
      </c>
      <c r="F34" s="27">
        <v>135620.39600000001</v>
      </c>
      <c r="G34" s="27">
        <v>138282.35</v>
      </c>
      <c r="H34" s="27">
        <v>136991.27299999999</v>
      </c>
      <c r="I34" s="27">
        <v>134906.36799999999</v>
      </c>
      <c r="J34" s="27">
        <v>135597.41500000001</v>
      </c>
      <c r="K34" s="27">
        <v>138209.07699999999</v>
      </c>
      <c r="L34" s="7"/>
    </row>
    <row r="35" spans="1:12" ht="19.5" customHeight="1">
      <c r="A35" s="45"/>
      <c r="B35" s="34" t="s">
        <v>219</v>
      </c>
      <c r="C35" s="27">
        <v>134829.647</v>
      </c>
      <c r="D35" s="27">
        <v>126682.99099999999</v>
      </c>
      <c r="E35" s="37">
        <v>6.4307417560104829E-2</v>
      </c>
      <c r="F35" s="27">
        <v>125440.198</v>
      </c>
      <c r="G35" s="27">
        <v>126682.99099999999</v>
      </c>
      <c r="H35" s="27">
        <v>128391.22900000001</v>
      </c>
      <c r="I35" s="27">
        <v>134495.05900000001</v>
      </c>
      <c r="J35" s="27">
        <v>132661.85699999999</v>
      </c>
      <c r="K35" s="27">
        <v>134829.647</v>
      </c>
      <c r="L35" s="7"/>
    </row>
    <row r="36" spans="1:12" ht="19.5" customHeight="1">
      <c r="A36" s="39"/>
      <c r="B36" s="20" t="s">
        <v>142</v>
      </c>
      <c r="C36" s="27">
        <v>81405.205000000002</v>
      </c>
      <c r="D36" s="27">
        <v>79488.099499999997</v>
      </c>
      <c r="E36" s="37">
        <v>2.4118144880291181E-2</v>
      </c>
      <c r="F36" s="27">
        <v>79040.383000000002</v>
      </c>
      <c r="G36" s="27">
        <v>79488.099499999997</v>
      </c>
      <c r="H36" s="27">
        <v>78825.916500000007</v>
      </c>
      <c r="I36" s="27">
        <v>79043.099000000002</v>
      </c>
      <c r="J36" s="27">
        <v>78747.101500000004</v>
      </c>
      <c r="K36" s="27">
        <v>81405.205000000002</v>
      </c>
      <c r="L36" s="7"/>
    </row>
    <row r="37" spans="1:12" ht="19.5" customHeight="1">
      <c r="A37" s="152" t="s">
        <v>7</v>
      </c>
      <c r="B37" s="153"/>
      <c r="C37" s="27"/>
      <c r="D37" s="27"/>
      <c r="E37" s="52"/>
      <c r="F37" s="27"/>
      <c r="G37" s="27"/>
      <c r="H37" s="27"/>
      <c r="I37" s="27"/>
      <c r="J37" s="27"/>
      <c r="K37" s="27"/>
      <c r="L37" s="7"/>
    </row>
    <row r="38" spans="1:12" ht="19.5" customHeight="1">
      <c r="A38" s="7"/>
      <c r="B38" s="34" t="s">
        <v>83</v>
      </c>
      <c r="C38" s="27">
        <v>34270.269999999997</v>
      </c>
      <c r="D38" s="27">
        <v>36355.230000000003</v>
      </c>
      <c r="E38" s="37">
        <v>-5.7349657807143739E-2</v>
      </c>
      <c r="F38" s="27">
        <v>36293.83</v>
      </c>
      <c r="G38" s="27">
        <v>36355.230000000003</v>
      </c>
      <c r="H38" s="27">
        <v>35558.639999999999</v>
      </c>
      <c r="I38" s="27">
        <v>35222.03</v>
      </c>
      <c r="J38" s="27">
        <v>34601.789999998997</v>
      </c>
      <c r="K38" s="27">
        <v>34270.269999999997</v>
      </c>
      <c r="L38" s="7"/>
    </row>
    <row r="39" spans="1:12" ht="19.5" customHeight="1" outlineLevel="1">
      <c r="A39" s="7"/>
      <c r="B39" s="34" t="s">
        <v>215</v>
      </c>
      <c r="C39" s="390">
        <v>0.12693597939933413</v>
      </c>
      <c r="D39" s="390">
        <v>0.11457942775210872</v>
      </c>
      <c r="E39" s="391">
        <v>1.2356551647225404</v>
      </c>
      <c r="F39" s="390">
        <v>0.11700939669187081</v>
      </c>
      <c r="G39" s="390">
        <v>0.11210505215092156</v>
      </c>
      <c r="H39" s="390">
        <v>8.2694212330939112E-2</v>
      </c>
      <c r="I39" s="390">
        <v>-0.70620894881751606</v>
      </c>
      <c r="J39" s="390">
        <v>0.1261709672817595</v>
      </c>
      <c r="K39" s="390">
        <v>0.1276862692406994</v>
      </c>
    </row>
    <row r="40" spans="1:12">
      <c r="A40" s="7"/>
      <c r="B40" s="408" t="s">
        <v>225</v>
      </c>
      <c r="C40" s="408"/>
      <c r="D40" s="408"/>
      <c r="E40" s="408"/>
      <c r="F40" s="408"/>
      <c r="G40" s="408"/>
      <c r="H40" s="408"/>
      <c r="I40" s="408"/>
      <c r="J40" s="408"/>
      <c r="K40" s="408"/>
      <c r="L40" s="7"/>
    </row>
    <row r="41" spans="1:12">
      <c r="A41" s="7"/>
      <c r="B41" s="7"/>
      <c r="C41" s="27"/>
      <c r="D41" s="27"/>
      <c r="E41" s="28"/>
      <c r="F41" s="7"/>
      <c r="G41" s="7"/>
      <c r="H41" s="7"/>
      <c r="I41" s="7"/>
      <c r="J41" s="7"/>
      <c r="K41" s="40"/>
      <c r="L41" s="7"/>
    </row>
    <row r="42" spans="1:12">
      <c r="C42" s="27"/>
      <c r="D42" s="27"/>
      <c r="G42" s="27"/>
      <c r="H42" s="27"/>
      <c r="I42" s="27"/>
      <c r="J42" s="27"/>
      <c r="K42" s="23"/>
    </row>
    <row r="43" spans="1:12">
      <c r="C43" s="27"/>
      <c r="D43" s="27"/>
      <c r="G43" s="27"/>
      <c r="H43" s="27"/>
      <c r="I43" s="27"/>
      <c r="J43" s="27"/>
      <c r="K43" s="23"/>
    </row>
    <row r="44" spans="1:12">
      <c r="C44" s="27"/>
      <c r="D44" s="27"/>
      <c r="G44" s="27"/>
      <c r="H44" s="27"/>
      <c r="I44" s="27"/>
      <c r="J44" s="27"/>
      <c r="K44" s="23"/>
    </row>
  </sheetData>
  <mergeCells count="2">
    <mergeCell ref="A2:K2"/>
    <mergeCell ref="B40:K40"/>
  </mergeCells>
  <phoneticPr fontId="4" type="noConversion"/>
  <printOptions horizontalCentered="1" verticalCentered="1"/>
  <pageMargins left="0" right="0" top="0" bottom="0" header="0" footer="0"/>
  <pageSetup paperSize="9" scale="79" orientation="landscape" horizontalDpi="300" verticalDpi="300" r:id="rId1"/>
  <headerFooter scaleWithDoc="0" alignWithMargins="0">
    <oddFooter>&amp;R&amp;"UniCredit,Normale"&amp;6&amp;K03-049&amp;P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50"/>
    <pageSetUpPr fitToPage="1"/>
  </sheetPr>
  <dimension ref="A1:M46"/>
  <sheetViews>
    <sheetView showGridLines="0" topLeftCell="C1" zoomScale="90" zoomScaleNormal="90" zoomScaleSheetLayoutView="90" workbookViewId="0">
      <selection activeCell="L1" sqref="L1:M1048576"/>
    </sheetView>
  </sheetViews>
  <sheetFormatPr defaultColWidth="9.140625" defaultRowHeight="12.75" customHeight="1" outlineLevelRow="1"/>
  <cols>
    <col min="1" max="1" width="1" style="9" customWidth="1"/>
    <col min="2" max="2" width="50.7109375" style="9" customWidth="1"/>
    <col min="3" max="4" width="12.7109375" style="9" customWidth="1"/>
    <col min="5" max="5" width="12.7109375" style="46" customWidth="1"/>
    <col min="6" max="9" width="12.7109375" style="9" customWidth="1"/>
    <col min="10" max="10" width="12.7109375" style="128" customWidth="1"/>
    <col min="11" max="11" width="12.7109375" style="273" customWidth="1"/>
    <col min="12" max="12" width="3" style="9" customWidth="1"/>
    <col min="13" max="16384" width="9.140625" style="9"/>
  </cols>
  <sheetData>
    <row r="1" spans="1:13" ht="15" customHeight="1">
      <c r="A1" s="7"/>
      <c r="B1" s="8"/>
      <c r="C1" s="7"/>
      <c r="D1" s="7"/>
      <c r="E1" s="28"/>
      <c r="F1" s="7"/>
      <c r="G1" s="7"/>
      <c r="H1" s="7"/>
      <c r="I1" s="7"/>
      <c r="J1" s="127"/>
      <c r="K1" s="40"/>
      <c r="L1" s="7"/>
    </row>
    <row r="2" spans="1:13" ht="30.75" customHeight="1">
      <c r="A2" s="409" t="s">
        <v>48</v>
      </c>
      <c r="B2" s="409"/>
      <c r="C2" s="409"/>
      <c r="D2" s="409"/>
      <c r="E2" s="409"/>
      <c r="F2" s="409"/>
      <c r="G2" s="409"/>
      <c r="H2" s="409"/>
      <c r="I2" s="409"/>
      <c r="J2" s="409"/>
      <c r="K2" s="409"/>
      <c r="L2" s="10"/>
    </row>
    <row r="3" spans="1:13" ht="25.5" customHeight="1">
      <c r="A3" s="7"/>
      <c r="B3" s="7"/>
      <c r="C3" s="7"/>
      <c r="D3" s="7"/>
      <c r="E3" s="28"/>
      <c r="F3" s="7"/>
      <c r="G3" s="7"/>
      <c r="H3" s="7"/>
      <c r="I3" s="7"/>
      <c r="J3" s="127"/>
      <c r="K3" s="40"/>
      <c r="L3" s="7"/>
    </row>
    <row r="4" spans="1:13" ht="12.75" customHeight="1">
      <c r="A4" s="7"/>
      <c r="B4" s="151" t="s">
        <v>8</v>
      </c>
      <c r="C4" s="7"/>
      <c r="D4" s="7"/>
      <c r="E4" s="28"/>
      <c r="F4" s="7"/>
      <c r="G4" s="7"/>
      <c r="H4" s="7"/>
      <c r="I4" s="7"/>
      <c r="J4" s="127"/>
      <c r="K4" s="40"/>
      <c r="L4" s="7"/>
    </row>
    <row r="5" spans="1:13" s="14" customFormat="1" ht="15" customHeight="1">
      <c r="A5" s="12"/>
      <c r="B5" s="12"/>
      <c r="C5" s="167" t="s">
        <v>223</v>
      </c>
      <c r="D5" s="168"/>
      <c r="E5" s="169" t="s">
        <v>3</v>
      </c>
      <c r="F5" s="13" t="s">
        <v>42</v>
      </c>
      <c r="G5" s="13" t="s">
        <v>52</v>
      </c>
      <c r="H5" s="13" t="s">
        <v>53</v>
      </c>
      <c r="I5" s="13" t="s">
        <v>54</v>
      </c>
      <c r="J5" s="13" t="s">
        <v>42</v>
      </c>
      <c r="K5" s="298" t="s">
        <v>52</v>
      </c>
      <c r="L5" s="54"/>
    </row>
    <row r="6" spans="1:13" s="24" customFormat="1" ht="15" customHeight="1">
      <c r="A6" s="22"/>
      <c r="B6" s="15" t="s">
        <v>5</v>
      </c>
      <c r="C6" s="170">
        <v>2017</v>
      </c>
      <c r="D6" s="29">
        <v>2016</v>
      </c>
      <c r="E6" s="380" t="s">
        <v>6</v>
      </c>
      <c r="F6" s="13">
        <v>2016</v>
      </c>
      <c r="G6" s="13">
        <v>2016</v>
      </c>
      <c r="H6" s="13">
        <v>2016</v>
      </c>
      <c r="I6" s="13">
        <v>2016</v>
      </c>
      <c r="J6" s="13">
        <v>2017</v>
      </c>
      <c r="K6" s="299">
        <v>2017</v>
      </c>
      <c r="L6" s="381"/>
    </row>
    <row r="7" spans="1:13" s="14" customFormat="1" ht="6" customHeight="1">
      <c r="A7" s="223"/>
      <c r="B7" s="224"/>
      <c r="C7" s="225"/>
      <c r="D7" s="226"/>
      <c r="E7" s="227"/>
      <c r="F7" s="228"/>
      <c r="G7" s="228"/>
      <c r="H7" s="228"/>
      <c r="I7" s="228"/>
      <c r="J7" s="228"/>
      <c r="K7" s="300"/>
      <c r="L7" s="56"/>
    </row>
    <row r="8" spans="1:13" s="14" customFormat="1" ht="19.5" customHeight="1">
      <c r="A8" s="12"/>
      <c r="B8" s="33" t="s">
        <v>55</v>
      </c>
      <c r="C8" s="204">
        <v>872.88800000000003</v>
      </c>
      <c r="D8" s="78">
        <v>768.65599999999995</v>
      </c>
      <c r="E8" s="205">
        <v>0.13560292250369499</v>
      </c>
      <c r="F8" s="78">
        <v>397.22699999999998</v>
      </c>
      <c r="G8" s="78">
        <v>371.42899999999997</v>
      </c>
      <c r="H8" s="78">
        <v>373.57499999999999</v>
      </c>
      <c r="I8" s="78">
        <v>346.85399999999998</v>
      </c>
      <c r="J8" s="78">
        <v>394.76900000000001</v>
      </c>
      <c r="K8" s="301">
        <v>478.11900000000003</v>
      </c>
      <c r="L8" s="57"/>
    </row>
    <row r="9" spans="1:13" s="14" customFormat="1" ht="19.5" customHeight="1">
      <c r="A9" s="12"/>
      <c r="B9" s="33" t="s">
        <v>56</v>
      </c>
      <c r="C9" s="204">
        <v>0.54900000000000004</v>
      </c>
      <c r="D9" s="78">
        <v>44.124000000000002</v>
      </c>
      <c r="E9" s="205">
        <v>-0.9875577916779984</v>
      </c>
      <c r="F9" s="78">
        <v>41.161999999999999</v>
      </c>
      <c r="G9" s="78">
        <v>2.9620000000000002</v>
      </c>
      <c r="H9" s="78">
        <v>0.502</v>
      </c>
      <c r="I9" s="78">
        <v>4.5339999999999998</v>
      </c>
      <c r="J9" s="78">
        <v>0.33400000000000002</v>
      </c>
      <c r="K9" s="301">
        <v>0.215</v>
      </c>
      <c r="L9" s="57"/>
    </row>
    <row r="10" spans="1:13" s="14" customFormat="1" ht="19.5" customHeight="1">
      <c r="A10" s="12"/>
      <c r="B10" s="33" t="s">
        <v>57</v>
      </c>
      <c r="C10" s="204">
        <v>420.18299999999999</v>
      </c>
      <c r="D10" s="78">
        <v>366.15100000000001</v>
      </c>
      <c r="E10" s="205">
        <v>0.14756753361318142</v>
      </c>
      <c r="F10" s="78">
        <v>186.99100000000001</v>
      </c>
      <c r="G10" s="78">
        <v>179.16</v>
      </c>
      <c r="H10" s="78">
        <v>179.54599999999999</v>
      </c>
      <c r="I10" s="78">
        <v>180.608</v>
      </c>
      <c r="J10" s="78">
        <v>232.922</v>
      </c>
      <c r="K10" s="301">
        <v>187.261</v>
      </c>
      <c r="L10" s="57"/>
      <c r="M10" s="57"/>
    </row>
    <row r="11" spans="1:13" s="14" customFormat="1" ht="19.5" customHeight="1">
      <c r="A11" s="12"/>
      <c r="B11" s="33" t="s">
        <v>58</v>
      </c>
      <c r="C11" s="204">
        <v>59.186</v>
      </c>
      <c r="D11" s="78">
        <v>5.8070000000000004</v>
      </c>
      <c r="E11" s="205" t="s">
        <v>23</v>
      </c>
      <c r="F11" s="78">
        <v>-13.214</v>
      </c>
      <c r="G11" s="78">
        <v>19.021000000000001</v>
      </c>
      <c r="H11" s="78">
        <v>16.09</v>
      </c>
      <c r="I11" s="78">
        <v>58.061</v>
      </c>
      <c r="J11" s="78">
        <v>31.81</v>
      </c>
      <c r="K11" s="301">
        <v>27.376000000000001</v>
      </c>
      <c r="L11" s="57"/>
      <c r="M11" s="57"/>
    </row>
    <row r="12" spans="1:13" s="14" customFormat="1" ht="19.5" customHeight="1">
      <c r="A12" s="12"/>
      <c r="B12" s="33" t="s">
        <v>59</v>
      </c>
      <c r="C12" s="204">
        <v>78.412000000000006</v>
      </c>
      <c r="D12" s="78">
        <v>74.314999999999998</v>
      </c>
      <c r="E12" s="205">
        <v>5.5130189060082158E-2</v>
      </c>
      <c r="F12" s="78">
        <v>40.951000000000001</v>
      </c>
      <c r="G12" s="78">
        <v>33.363999999999997</v>
      </c>
      <c r="H12" s="78">
        <v>26.808</v>
      </c>
      <c r="I12" s="78">
        <v>26.030999999999999</v>
      </c>
      <c r="J12" s="78">
        <v>40.829000000000001</v>
      </c>
      <c r="K12" s="301">
        <v>37.582999999999998</v>
      </c>
      <c r="L12" s="57"/>
      <c r="M12" s="57"/>
    </row>
    <row r="13" spans="1:13" s="24" customFormat="1" ht="19.5" customHeight="1">
      <c r="A13" s="22"/>
      <c r="B13" s="34" t="s">
        <v>60</v>
      </c>
      <c r="C13" s="206">
        <v>1431.2180000000001</v>
      </c>
      <c r="D13" s="77">
        <v>1259.0530000000001</v>
      </c>
      <c r="E13" s="207">
        <v>0.13674166218578554</v>
      </c>
      <c r="F13" s="77">
        <v>653.11699999999996</v>
      </c>
      <c r="G13" s="77">
        <v>605.93600000000004</v>
      </c>
      <c r="H13" s="77">
        <v>596.52099999999996</v>
      </c>
      <c r="I13" s="77">
        <v>616.08799999999997</v>
      </c>
      <c r="J13" s="77">
        <v>700.66399999999999</v>
      </c>
      <c r="K13" s="302">
        <v>730.55399999999997</v>
      </c>
      <c r="L13" s="57"/>
      <c r="M13" s="57"/>
    </row>
    <row r="14" spans="1:13" s="14" customFormat="1" ht="19.5" customHeight="1">
      <c r="A14" s="12"/>
      <c r="B14" s="33" t="s">
        <v>61</v>
      </c>
      <c r="C14" s="204">
        <v>-525.61</v>
      </c>
      <c r="D14" s="78">
        <v>-541.07899999999995</v>
      </c>
      <c r="E14" s="205">
        <v>-2.8589170897410421E-2</v>
      </c>
      <c r="F14" s="78">
        <v>-273.35500000000002</v>
      </c>
      <c r="G14" s="78">
        <v>-267.72399999999999</v>
      </c>
      <c r="H14" s="78">
        <v>-263.99099999999999</v>
      </c>
      <c r="I14" s="78">
        <v>-239.96899999999999</v>
      </c>
      <c r="J14" s="78">
        <v>-266.59100000000001</v>
      </c>
      <c r="K14" s="301">
        <v>-259.01900000000001</v>
      </c>
      <c r="L14" s="57"/>
    </row>
    <row r="15" spans="1:13" s="14" customFormat="1" ht="19.5" customHeight="1">
      <c r="A15" s="12"/>
      <c r="B15" s="33" t="s">
        <v>62</v>
      </c>
      <c r="C15" s="204">
        <v>-393.34199999999998</v>
      </c>
      <c r="D15" s="78">
        <v>-397.71100000000001</v>
      </c>
      <c r="E15" s="205">
        <v>-1.0985363744025256E-2</v>
      </c>
      <c r="F15" s="78">
        <v>-195.601</v>
      </c>
      <c r="G15" s="78">
        <v>-202.11</v>
      </c>
      <c r="H15" s="78">
        <v>-196.50899999999999</v>
      </c>
      <c r="I15" s="78">
        <v>-224.673</v>
      </c>
      <c r="J15" s="78">
        <v>-199.91799999999998</v>
      </c>
      <c r="K15" s="301">
        <v>-193.42399999999998</v>
      </c>
      <c r="L15" s="57"/>
    </row>
    <row r="16" spans="1:13" s="14" customFormat="1" ht="19.5" customHeight="1">
      <c r="A16" s="12"/>
      <c r="B16" s="33" t="s">
        <v>63</v>
      </c>
      <c r="C16" s="204">
        <v>1.968</v>
      </c>
      <c r="D16" s="78">
        <v>0.47399999999999998</v>
      </c>
      <c r="E16" s="205" t="s">
        <v>23</v>
      </c>
      <c r="F16" s="78">
        <v>0.223</v>
      </c>
      <c r="G16" s="78">
        <v>0.251</v>
      </c>
      <c r="H16" s="78">
        <v>1.038</v>
      </c>
      <c r="I16" s="78">
        <v>1.39</v>
      </c>
      <c r="J16" s="78">
        <v>1.619</v>
      </c>
      <c r="K16" s="301">
        <v>0.34899999999999998</v>
      </c>
      <c r="L16" s="57"/>
    </row>
    <row r="17" spans="1:12" s="14" customFormat="1" ht="19.5" customHeight="1">
      <c r="A17" s="12"/>
      <c r="B17" s="33" t="s">
        <v>64</v>
      </c>
      <c r="C17" s="204">
        <v>-20.367000000000001</v>
      </c>
      <c r="D17" s="78">
        <v>-22.12</v>
      </c>
      <c r="E17" s="205">
        <v>-7.9249547920434038E-2</v>
      </c>
      <c r="F17" s="78">
        <v>-11.394</v>
      </c>
      <c r="G17" s="78">
        <v>-10.726000000000001</v>
      </c>
      <c r="H17" s="78">
        <v>-14.923</v>
      </c>
      <c r="I17" s="78">
        <v>-5.3689999999999998</v>
      </c>
      <c r="J17" s="78">
        <v>-10.285</v>
      </c>
      <c r="K17" s="301">
        <v>-10.082000000000001</v>
      </c>
      <c r="L17" s="57"/>
    </row>
    <row r="18" spans="1:12" s="24" customFormat="1" ht="19.5" customHeight="1">
      <c r="A18" s="22"/>
      <c r="B18" s="20" t="s">
        <v>65</v>
      </c>
      <c r="C18" s="206">
        <v>-937.351</v>
      </c>
      <c r="D18" s="77">
        <v>-960.43600000000004</v>
      </c>
      <c r="E18" s="207">
        <v>-2.4035958668771285E-2</v>
      </c>
      <c r="F18" s="77">
        <v>-480.12700000000001</v>
      </c>
      <c r="G18" s="77">
        <v>-480.30900000000003</v>
      </c>
      <c r="H18" s="77">
        <v>-474.38499999999999</v>
      </c>
      <c r="I18" s="77">
        <v>-468.62099999999998</v>
      </c>
      <c r="J18" s="77">
        <v>-475.17500000000001</v>
      </c>
      <c r="K18" s="302">
        <v>-462.17599999999999</v>
      </c>
      <c r="L18" s="13"/>
    </row>
    <row r="19" spans="1:12" s="24" customFormat="1" ht="19.5" customHeight="1">
      <c r="A19" s="22"/>
      <c r="B19" s="20" t="s">
        <v>66</v>
      </c>
      <c r="C19" s="206">
        <v>493.86700000000002</v>
      </c>
      <c r="D19" s="77">
        <v>298.61700000000002</v>
      </c>
      <c r="E19" s="207">
        <v>0.65384757063395593</v>
      </c>
      <c r="F19" s="77">
        <v>172.99</v>
      </c>
      <c r="G19" s="77">
        <v>125.627</v>
      </c>
      <c r="H19" s="77">
        <v>122.136</v>
      </c>
      <c r="I19" s="77">
        <v>147.46700000000001</v>
      </c>
      <c r="J19" s="77">
        <v>225.489</v>
      </c>
      <c r="K19" s="302">
        <v>268.37799999999999</v>
      </c>
      <c r="L19" s="13"/>
    </row>
    <row r="20" spans="1:12" s="14" customFormat="1" ht="19.5" customHeight="1">
      <c r="A20" s="12"/>
      <c r="B20" s="48" t="s">
        <v>67</v>
      </c>
      <c r="C20" s="204">
        <v>-52.417000000000002</v>
      </c>
      <c r="D20" s="78">
        <v>28.606999999999999</v>
      </c>
      <c r="E20" s="205" t="s">
        <v>23</v>
      </c>
      <c r="F20" s="78">
        <v>21.855</v>
      </c>
      <c r="G20" s="78">
        <v>6.7519999999999998</v>
      </c>
      <c r="H20" s="78">
        <v>-20.701000000000001</v>
      </c>
      <c r="I20" s="78">
        <v>36.021000000000001</v>
      </c>
      <c r="J20" s="78">
        <v>-20.120999999999999</v>
      </c>
      <c r="K20" s="301">
        <v>-32.295999999999999</v>
      </c>
      <c r="L20" s="57"/>
    </row>
    <row r="21" spans="1:12" s="24" customFormat="1" ht="19.5" customHeight="1">
      <c r="A21" s="22"/>
      <c r="B21" s="20" t="s">
        <v>68</v>
      </c>
      <c r="C21" s="206">
        <v>441.45</v>
      </c>
      <c r="D21" s="77">
        <v>327.22399999999999</v>
      </c>
      <c r="E21" s="207">
        <v>0.34907586240618049</v>
      </c>
      <c r="F21" s="77">
        <v>194.845</v>
      </c>
      <c r="G21" s="77">
        <v>132.37899999999999</v>
      </c>
      <c r="H21" s="77">
        <v>101.435</v>
      </c>
      <c r="I21" s="77">
        <v>183.488</v>
      </c>
      <c r="J21" s="77">
        <v>205.36799999999999</v>
      </c>
      <c r="K21" s="302">
        <v>236.08199999999999</v>
      </c>
      <c r="L21" s="13"/>
    </row>
    <row r="22" spans="1:12" s="14" customFormat="1" ht="19.5" customHeight="1">
      <c r="A22" s="12"/>
      <c r="B22" s="33" t="s">
        <v>154</v>
      </c>
      <c r="C22" s="204">
        <v>-70.363</v>
      </c>
      <c r="D22" s="78">
        <v>-50.341999999999999</v>
      </c>
      <c r="E22" s="205">
        <v>0.3976997338206667</v>
      </c>
      <c r="F22" s="78">
        <v>-38.131</v>
      </c>
      <c r="G22" s="78">
        <v>-12.211</v>
      </c>
      <c r="H22" s="78">
        <v>3.5880000000000001</v>
      </c>
      <c r="I22" s="78">
        <v>-93.486000000000004</v>
      </c>
      <c r="J22" s="78">
        <v>-35.819000000000003</v>
      </c>
      <c r="K22" s="301">
        <v>-34.543999999999997</v>
      </c>
      <c r="L22" s="57"/>
    </row>
    <row r="23" spans="1:12" s="14" customFormat="1" ht="19.5" customHeight="1">
      <c r="A23" s="12"/>
      <c r="B23" s="35" t="s">
        <v>155</v>
      </c>
      <c r="C23" s="204">
        <v>-45.625</v>
      </c>
      <c r="D23" s="78">
        <v>-50.338000000000001</v>
      </c>
      <c r="E23" s="205">
        <v>-9.3627080932893625E-2</v>
      </c>
      <c r="F23" s="78">
        <v>-36.802</v>
      </c>
      <c r="G23" s="78">
        <v>-13.536</v>
      </c>
      <c r="H23" s="78">
        <v>-9.3209999999999997</v>
      </c>
      <c r="I23" s="78">
        <v>6.8710000000000004</v>
      </c>
      <c r="J23" s="78">
        <v>-34.066000000000003</v>
      </c>
      <c r="K23" s="301">
        <v>-11.558999999999999</v>
      </c>
      <c r="L23" s="57"/>
    </row>
    <row r="24" spans="1:12" s="14" customFormat="1" ht="19.5" customHeight="1">
      <c r="A24" s="12"/>
      <c r="B24" s="33" t="s">
        <v>70</v>
      </c>
      <c r="C24" s="204">
        <v>-1.907</v>
      </c>
      <c r="D24" s="78">
        <v>-0.23899999999999999</v>
      </c>
      <c r="E24" s="205" t="s">
        <v>23</v>
      </c>
      <c r="F24" s="78">
        <v>-1E-3</v>
      </c>
      <c r="G24" s="78">
        <v>-0.23799999999999999</v>
      </c>
      <c r="H24" s="78">
        <v>0.28199999999999997</v>
      </c>
      <c r="I24" s="78">
        <v>-300.96300000000002</v>
      </c>
      <c r="J24" s="78">
        <v>-1.9019999999999999</v>
      </c>
      <c r="K24" s="301">
        <v>-5.0000000000000001E-3</v>
      </c>
      <c r="L24" s="57"/>
    </row>
    <row r="25" spans="1:12" s="24" customFormat="1" ht="19.5" customHeight="1">
      <c r="A25" s="12"/>
      <c r="B25" s="33" t="s">
        <v>71</v>
      </c>
      <c r="C25" s="204">
        <v>1.3819999999999999</v>
      </c>
      <c r="D25" s="78">
        <v>20.228999999999999</v>
      </c>
      <c r="E25" s="205">
        <v>-0.931682238370656</v>
      </c>
      <c r="F25" s="78">
        <v>1.6659999999999999</v>
      </c>
      <c r="G25" s="78">
        <v>18.562999999999999</v>
      </c>
      <c r="H25" s="78">
        <v>1.018</v>
      </c>
      <c r="I25" s="78">
        <v>-2.9279999999999999</v>
      </c>
      <c r="J25" s="78">
        <v>2.2690000000000001</v>
      </c>
      <c r="K25" s="301">
        <v>-0.88700000000000001</v>
      </c>
      <c r="L25" s="13"/>
    </row>
    <row r="26" spans="1:12" s="24" customFormat="1" ht="19.5" customHeight="1">
      <c r="A26" s="25"/>
      <c r="B26" s="20" t="s">
        <v>72</v>
      </c>
      <c r="C26" s="206">
        <v>370.56200000000001</v>
      </c>
      <c r="D26" s="77">
        <v>296.87200000000001</v>
      </c>
      <c r="E26" s="207">
        <v>0.24822145571155252</v>
      </c>
      <c r="F26" s="77">
        <v>158.37899999999999</v>
      </c>
      <c r="G26" s="77">
        <v>138.49299999999999</v>
      </c>
      <c r="H26" s="77">
        <v>106.32299999999999</v>
      </c>
      <c r="I26" s="77">
        <v>-213.88900000000001</v>
      </c>
      <c r="J26" s="77">
        <v>169.916</v>
      </c>
      <c r="K26" s="302">
        <v>200.64599999999999</v>
      </c>
      <c r="L26" s="13"/>
    </row>
    <row r="27" spans="1:12" ht="19.5" customHeight="1">
      <c r="A27" s="25"/>
      <c r="B27" s="20" t="s">
        <v>147</v>
      </c>
      <c r="C27" s="208">
        <v>350.07799999999997</v>
      </c>
      <c r="D27" s="209">
        <v>200.464</v>
      </c>
      <c r="E27" s="210">
        <v>0.74633849469231373</v>
      </c>
      <c r="F27" s="77">
        <v>107.84399999999999</v>
      </c>
      <c r="G27" s="77">
        <v>92.62</v>
      </c>
      <c r="H27" s="77">
        <v>68.376000000000005</v>
      </c>
      <c r="I27" s="77">
        <v>-149.18100000000001</v>
      </c>
      <c r="J27" s="77">
        <v>112.081</v>
      </c>
      <c r="K27" s="303">
        <v>237.99700000000001</v>
      </c>
      <c r="L27" s="59"/>
    </row>
    <row r="28" spans="1:12" ht="6.75" customHeight="1">
      <c r="A28" s="22"/>
      <c r="B28" s="20"/>
      <c r="C28" s="77"/>
      <c r="D28" s="77"/>
      <c r="E28" s="79"/>
      <c r="F28" s="77"/>
      <c r="G28" s="77"/>
      <c r="H28" s="77"/>
      <c r="I28" s="77"/>
      <c r="J28" s="296"/>
      <c r="K28" s="296"/>
      <c r="L28" s="59"/>
    </row>
    <row r="29" spans="1:12" ht="19.5" customHeight="1">
      <c r="A29" s="7"/>
      <c r="B29" s="49"/>
      <c r="C29" s="80"/>
      <c r="D29" s="80"/>
      <c r="E29" s="81"/>
      <c r="F29" s="80"/>
      <c r="G29" s="80"/>
      <c r="H29" s="80"/>
      <c r="I29" s="80"/>
      <c r="J29" s="297"/>
      <c r="K29" s="297"/>
      <c r="L29" s="59"/>
    </row>
    <row r="30" spans="1:12" ht="19.5" customHeight="1">
      <c r="A30" s="152" t="s">
        <v>85</v>
      </c>
      <c r="B30" s="153"/>
      <c r="C30" s="80"/>
      <c r="D30" s="80"/>
      <c r="E30" s="81"/>
      <c r="F30" s="80"/>
      <c r="G30" s="80"/>
      <c r="H30" s="80"/>
      <c r="I30" s="80"/>
      <c r="J30" s="296"/>
      <c r="K30" s="296"/>
      <c r="L30" s="59"/>
    </row>
    <row r="31" spans="1:12" ht="19.5" customHeight="1">
      <c r="A31" s="39"/>
      <c r="B31" s="20" t="s">
        <v>80</v>
      </c>
      <c r="C31" s="62">
        <v>0.65493237228710088</v>
      </c>
      <c r="D31" s="62">
        <v>0.76282412257466525</v>
      </c>
      <c r="E31" s="63">
        <v>-10.789175028756437</v>
      </c>
      <c r="F31" s="62">
        <v>0.73513168390962114</v>
      </c>
      <c r="G31" s="62">
        <v>0.79267282353251833</v>
      </c>
      <c r="H31" s="62">
        <v>0.79525280752898897</v>
      </c>
      <c r="I31" s="62">
        <v>0.76063971380711848</v>
      </c>
      <c r="J31" s="62">
        <v>0.67817812817555922</v>
      </c>
      <c r="K31" s="62">
        <v>0.63263769687114169</v>
      </c>
      <c r="L31" s="7"/>
    </row>
    <row r="32" spans="1:12" ht="19.5" customHeight="1">
      <c r="A32" s="39"/>
      <c r="B32" s="20" t="s">
        <v>81</v>
      </c>
      <c r="C32" s="42">
        <v>12.809100348101175</v>
      </c>
      <c r="D32" s="42">
        <v>-7.2013611219477456</v>
      </c>
      <c r="E32" s="51">
        <v>20.01046147004892</v>
      </c>
      <c r="F32" s="42">
        <v>-11.016806571939732</v>
      </c>
      <c r="G32" s="42">
        <v>-3.3952574546552636</v>
      </c>
      <c r="H32" s="42">
        <v>10.325470349995525</v>
      </c>
      <c r="I32" s="42">
        <v>-17.883904534326444</v>
      </c>
      <c r="J32" s="42">
        <v>9.8886491831104539</v>
      </c>
      <c r="K32" s="42">
        <v>15.69739413584997</v>
      </c>
      <c r="L32" s="7"/>
    </row>
    <row r="33" spans="1:12" ht="19.5" customHeight="1">
      <c r="A33" s="152" t="s">
        <v>86</v>
      </c>
      <c r="B33" s="153"/>
      <c r="C33" s="43"/>
      <c r="D33" s="43"/>
      <c r="E33" s="43"/>
      <c r="F33" s="44"/>
      <c r="G33" s="44"/>
      <c r="H33" s="44"/>
      <c r="I33" s="44"/>
      <c r="J33" s="32"/>
      <c r="K33" s="32"/>
      <c r="L33" s="7"/>
    </row>
    <row r="34" spans="1:12" ht="19.5" customHeight="1">
      <c r="A34" s="45"/>
      <c r="B34" s="20" t="s">
        <v>218</v>
      </c>
      <c r="C34" s="27">
        <v>82411.637000000002</v>
      </c>
      <c r="D34" s="27">
        <v>79817.558999999994</v>
      </c>
      <c r="E34" s="37">
        <v>3.2500091865751202E-2</v>
      </c>
      <c r="F34" s="27">
        <v>78744.45</v>
      </c>
      <c r="G34" s="27">
        <v>79817.558999999994</v>
      </c>
      <c r="H34" s="27">
        <v>80059.767000000007</v>
      </c>
      <c r="I34" s="27">
        <v>80518.577999999994</v>
      </c>
      <c r="J34" s="27">
        <v>81731.611000000004</v>
      </c>
      <c r="K34" s="27">
        <v>82411.637000000002</v>
      </c>
      <c r="L34" s="7"/>
    </row>
    <row r="35" spans="1:12" ht="19.5" customHeight="1">
      <c r="A35" s="45"/>
      <c r="B35" s="34" t="s">
        <v>219</v>
      </c>
      <c r="C35" s="27">
        <v>83822.229000000007</v>
      </c>
      <c r="D35" s="27">
        <v>85078.770999999993</v>
      </c>
      <c r="E35" s="37">
        <v>-1.4769160217417698E-2</v>
      </c>
      <c r="F35" s="27">
        <v>81461.998000000007</v>
      </c>
      <c r="G35" s="27">
        <v>85078.770999999993</v>
      </c>
      <c r="H35" s="27">
        <v>86834.043000000005</v>
      </c>
      <c r="I35" s="27">
        <v>86042.845000000001</v>
      </c>
      <c r="J35" s="27">
        <v>83243.572</v>
      </c>
      <c r="K35" s="27">
        <v>83822.229000000007</v>
      </c>
      <c r="L35" s="7"/>
    </row>
    <row r="36" spans="1:12" ht="19.5" customHeight="1">
      <c r="A36" s="39"/>
      <c r="B36" s="20" t="s">
        <v>142</v>
      </c>
      <c r="C36" s="27">
        <v>34685.775500000003</v>
      </c>
      <c r="D36" s="27">
        <v>34930.989500000003</v>
      </c>
      <c r="E36" s="37">
        <v>-7.0199557330031803E-3</v>
      </c>
      <c r="F36" s="27">
        <v>34321.801500000001</v>
      </c>
      <c r="G36" s="27">
        <v>34930.989500000003</v>
      </c>
      <c r="H36" s="27">
        <v>34603.090499999998</v>
      </c>
      <c r="I36" s="27">
        <v>35970.215499999998</v>
      </c>
      <c r="J36" s="27">
        <v>35727.5605</v>
      </c>
      <c r="K36" s="27">
        <v>34685.775500000003</v>
      </c>
      <c r="L36" s="7"/>
    </row>
    <row r="37" spans="1:12" ht="19.5" customHeight="1">
      <c r="A37" s="152" t="s">
        <v>7</v>
      </c>
      <c r="B37" s="153"/>
      <c r="C37" s="27"/>
      <c r="D37" s="27"/>
      <c r="E37" s="52"/>
      <c r="F37" s="27"/>
      <c r="G37" s="27"/>
      <c r="H37" s="27"/>
      <c r="I37" s="27"/>
      <c r="J37" s="27"/>
      <c r="K37" s="27"/>
      <c r="L37" s="7"/>
    </row>
    <row r="38" spans="1:12" ht="19.5" customHeight="1">
      <c r="A38" s="7"/>
      <c r="B38" s="34" t="s">
        <v>83</v>
      </c>
      <c r="C38" s="27">
        <v>10346.48</v>
      </c>
      <c r="D38" s="27">
        <v>10991.47</v>
      </c>
      <c r="E38" s="37">
        <v>-5.8680958961813134E-2</v>
      </c>
      <c r="F38" s="27">
        <v>11164.84</v>
      </c>
      <c r="G38" s="27">
        <v>10991.47</v>
      </c>
      <c r="H38" s="27">
        <v>11029.52</v>
      </c>
      <c r="I38" s="27">
        <v>10910.09</v>
      </c>
      <c r="J38" s="27">
        <v>10769.98</v>
      </c>
      <c r="K38" s="27">
        <v>10346.48</v>
      </c>
      <c r="L38" s="7"/>
    </row>
    <row r="39" spans="1:12" ht="19.5" customHeight="1" outlineLevel="1">
      <c r="A39" s="7"/>
      <c r="B39" s="34" t="s">
        <v>215</v>
      </c>
      <c r="C39" s="390">
        <v>0.14960374452179959</v>
      </c>
      <c r="D39" s="390">
        <v>7.5086867422521505E-2</v>
      </c>
      <c r="E39" s="391">
        <v>7.4516877099278078</v>
      </c>
      <c r="F39" s="390">
        <v>8.1713993141915978E-2</v>
      </c>
      <c r="G39" s="390">
        <v>6.8534345910247887E-2</v>
      </c>
      <c r="H39" s="390">
        <v>4.7402712377824792E-2</v>
      </c>
      <c r="I39" s="390">
        <v>-0.13592291440191109</v>
      </c>
      <c r="J39" s="390">
        <v>9.2370567262607811E-2</v>
      </c>
      <c r="K39" s="390">
        <v>0.20793239019683585</v>
      </c>
    </row>
    <row r="40" spans="1:12" ht="12.75" customHeight="1">
      <c r="A40" s="7"/>
      <c r="B40" s="408" t="s">
        <v>225</v>
      </c>
      <c r="C40" s="408"/>
      <c r="D40" s="408"/>
      <c r="E40" s="408"/>
      <c r="F40" s="408"/>
      <c r="G40" s="408"/>
      <c r="H40" s="408"/>
      <c r="I40" s="408"/>
      <c r="J40" s="408"/>
      <c r="K40" s="408"/>
      <c r="L40" s="7"/>
    </row>
    <row r="41" spans="1:12" ht="12.75" customHeight="1">
      <c r="A41" s="7"/>
      <c r="B41" s="7"/>
      <c r="C41" s="27"/>
      <c r="D41" s="27"/>
      <c r="E41" s="28"/>
      <c r="F41" s="7"/>
      <c r="G41" s="7"/>
      <c r="H41" s="7"/>
      <c r="I41" s="7"/>
      <c r="J41" s="127"/>
      <c r="K41" s="40"/>
      <c r="L41" s="7"/>
    </row>
    <row r="42" spans="1:12" ht="12.75" customHeight="1">
      <c r="C42" s="27"/>
      <c r="D42" s="27"/>
      <c r="G42" s="27"/>
      <c r="H42" s="27"/>
      <c r="I42" s="27"/>
      <c r="J42" s="129"/>
      <c r="K42" s="23"/>
    </row>
    <row r="43" spans="1:12" ht="12.75" customHeight="1">
      <c r="C43" s="27"/>
      <c r="D43" s="27"/>
      <c r="G43" s="27"/>
      <c r="H43" s="27"/>
      <c r="I43" s="27"/>
      <c r="J43" s="129"/>
      <c r="K43" s="23"/>
    </row>
    <row r="44" spans="1:12" ht="12.75" customHeight="1">
      <c r="C44" s="27"/>
      <c r="D44" s="27"/>
      <c r="G44" s="27"/>
      <c r="H44" s="27"/>
      <c r="I44" s="27"/>
      <c r="J44" s="129"/>
      <c r="K44" s="23"/>
    </row>
    <row r="46" spans="1:12" ht="12.75" customHeight="1">
      <c r="C46" s="27"/>
      <c r="D46" s="27"/>
      <c r="G46" s="27"/>
      <c r="H46" s="27"/>
      <c r="I46" s="27"/>
      <c r="J46" s="129"/>
      <c r="K46" s="23"/>
    </row>
  </sheetData>
  <mergeCells count="2">
    <mergeCell ref="A2:K2"/>
    <mergeCell ref="B40:K40"/>
  </mergeCells>
  <phoneticPr fontId="4" type="noConversion"/>
  <printOptions horizontalCentered="1" verticalCentered="1"/>
  <pageMargins left="0" right="0" top="0" bottom="0" header="0" footer="0"/>
  <pageSetup paperSize="9" scale="79" orientation="landscape" horizontalDpi="300" verticalDpi="300" r:id="rId1"/>
  <headerFooter scaleWithDoc="0" alignWithMargins="0">
    <oddFooter>&amp;R&amp;"UniCredit,Normale"&amp;6&amp;K03-049&amp;P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pageSetUpPr fitToPage="1"/>
  </sheetPr>
  <dimension ref="A1:L46"/>
  <sheetViews>
    <sheetView showGridLines="0" zoomScale="90" zoomScaleNormal="90" zoomScaleSheetLayoutView="90" workbookViewId="0">
      <pane xSplit="2" ySplit="7" topLeftCell="C8" activePane="bottomRight" state="frozen"/>
      <selection activeCell="I61" sqref="I61"/>
      <selection pane="topRight" activeCell="I61" sqref="I61"/>
      <selection pane="bottomLeft" activeCell="I61" sqref="I61"/>
      <selection pane="bottomRight" activeCell="L1" sqref="L1:M1048576"/>
    </sheetView>
  </sheetViews>
  <sheetFormatPr defaultColWidth="9.140625" defaultRowHeight="12.75" customHeight="1" outlineLevelRow="1"/>
  <cols>
    <col min="1" max="1" width="1" style="9" customWidth="1"/>
    <col min="2" max="2" width="50.7109375" style="9" customWidth="1"/>
    <col min="3" max="4" width="12.7109375" style="9" customWidth="1"/>
    <col min="5" max="5" width="12.7109375" style="46" customWidth="1"/>
    <col min="6" max="10" width="12.7109375" style="9" customWidth="1"/>
    <col min="11" max="11" width="12.7109375" style="273" customWidth="1"/>
    <col min="12" max="12" width="3" style="9" customWidth="1"/>
    <col min="13" max="16384" width="9.140625" style="9"/>
  </cols>
  <sheetData>
    <row r="1" spans="1:12" ht="15" customHeight="1">
      <c r="A1" s="7"/>
      <c r="B1" s="8"/>
      <c r="C1" s="7"/>
      <c r="D1" s="7"/>
      <c r="E1" s="28"/>
      <c r="F1" s="7"/>
      <c r="G1" s="7"/>
      <c r="H1" s="7"/>
      <c r="I1" s="7"/>
      <c r="J1" s="7"/>
      <c r="K1" s="40"/>
      <c r="L1" s="7"/>
    </row>
    <row r="2" spans="1:12" ht="30.75" customHeight="1">
      <c r="A2" s="401" t="s">
        <v>47</v>
      </c>
      <c r="B2" s="401"/>
      <c r="C2" s="401"/>
      <c r="D2" s="401"/>
      <c r="E2" s="401"/>
      <c r="F2" s="401"/>
      <c r="G2" s="401"/>
      <c r="H2" s="401"/>
      <c r="I2" s="401"/>
      <c r="J2" s="401"/>
      <c r="K2" s="401"/>
      <c r="L2" s="10"/>
    </row>
    <row r="3" spans="1:12" ht="25.5" customHeight="1">
      <c r="A3" s="7"/>
      <c r="B3" s="7"/>
      <c r="C3" s="7"/>
      <c r="D3" s="7"/>
      <c r="E3" s="28"/>
      <c r="F3" s="7"/>
      <c r="G3" s="7"/>
      <c r="H3" s="7"/>
      <c r="I3" s="7"/>
      <c r="J3" s="7"/>
      <c r="K3" s="40"/>
      <c r="L3" s="7"/>
    </row>
    <row r="4" spans="1:12" ht="12.75" customHeight="1">
      <c r="A4" s="7"/>
      <c r="B4" s="151" t="s">
        <v>8</v>
      </c>
      <c r="C4" s="7"/>
      <c r="D4" s="7"/>
      <c r="E4" s="28"/>
      <c r="F4" s="7"/>
      <c r="G4" s="7"/>
      <c r="H4" s="7"/>
      <c r="I4" s="7"/>
      <c r="J4" s="7"/>
      <c r="K4" s="40"/>
      <c r="L4" s="7"/>
    </row>
    <row r="5" spans="1:12" s="14" customFormat="1" ht="15" customHeight="1">
      <c r="A5" s="12"/>
      <c r="B5" s="12"/>
      <c r="C5" s="167" t="s">
        <v>223</v>
      </c>
      <c r="D5" s="168"/>
      <c r="E5" s="169" t="s">
        <v>3</v>
      </c>
      <c r="F5" s="13" t="s">
        <v>42</v>
      </c>
      <c r="G5" s="13" t="s">
        <v>52</v>
      </c>
      <c r="H5" s="13" t="s">
        <v>53</v>
      </c>
      <c r="I5" s="13" t="s">
        <v>54</v>
      </c>
      <c r="J5" s="13" t="s">
        <v>42</v>
      </c>
      <c r="K5" s="160" t="s">
        <v>52</v>
      </c>
      <c r="L5" s="54"/>
    </row>
    <row r="6" spans="1:12" s="24" customFormat="1" ht="15" customHeight="1">
      <c r="A6" s="22"/>
      <c r="B6" s="15" t="s">
        <v>5</v>
      </c>
      <c r="C6" s="170">
        <v>2017</v>
      </c>
      <c r="D6" s="29">
        <v>2016</v>
      </c>
      <c r="E6" s="380" t="s">
        <v>6</v>
      </c>
      <c r="F6" s="13">
        <v>2016</v>
      </c>
      <c r="G6" s="13">
        <v>2016</v>
      </c>
      <c r="H6" s="13">
        <v>2016</v>
      </c>
      <c r="I6" s="13">
        <v>2016</v>
      </c>
      <c r="J6" s="13">
        <v>2017</v>
      </c>
      <c r="K6" s="161">
        <v>2017</v>
      </c>
      <c r="L6" s="381"/>
    </row>
    <row r="7" spans="1:12" s="14" customFormat="1" ht="6" customHeight="1">
      <c r="A7" s="223"/>
      <c r="B7" s="224"/>
      <c r="C7" s="225"/>
      <c r="D7" s="226"/>
      <c r="E7" s="227"/>
      <c r="F7" s="228"/>
      <c r="G7" s="228"/>
      <c r="H7" s="228"/>
      <c r="I7" s="228"/>
      <c r="J7" s="228"/>
      <c r="K7" s="229"/>
      <c r="L7" s="56"/>
    </row>
    <row r="8" spans="1:12" s="14" customFormat="1" ht="19.5" customHeight="1">
      <c r="A8" s="12"/>
      <c r="B8" s="33" t="s">
        <v>55</v>
      </c>
      <c r="C8" s="204">
        <v>344.48200000000003</v>
      </c>
      <c r="D8" s="78">
        <v>394.262</v>
      </c>
      <c r="E8" s="205">
        <v>-0.12626121716016248</v>
      </c>
      <c r="F8" s="78">
        <v>199.65</v>
      </c>
      <c r="G8" s="78">
        <v>194.61199999999999</v>
      </c>
      <c r="H8" s="78">
        <v>207.583</v>
      </c>
      <c r="I8" s="78">
        <v>169.55099999999999</v>
      </c>
      <c r="J8" s="78">
        <v>171.43700000000001</v>
      </c>
      <c r="K8" s="185">
        <v>173.04499999999999</v>
      </c>
      <c r="L8" s="57"/>
    </row>
    <row r="9" spans="1:12" s="14" customFormat="1" ht="19.5" customHeight="1">
      <c r="A9" s="12"/>
      <c r="B9" s="33" t="s">
        <v>56</v>
      </c>
      <c r="C9" s="204">
        <v>68.031999999999996</v>
      </c>
      <c r="D9" s="78">
        <v>60.420999999999999</v>
      </c>
      <c r="E9" s="205">
        <v>0.12596613760116515</v>
      </c>
      <c r="F9" s="78">
        <v>24.988</v>
      </c>
      <c r="G9" s="78">
        <v>35.433</v>
      </c>
      <c r="H9" s="78">
        <v>36.49</v>
      </c>
      <c r="I9" s="78">
        <v>28.652999999999999</v>
      </c>
      <c r="J9" s="78">
        <v>30.298999999999999</v>
      </c>
      <c r="K9" s="185">
        <v>37.732999999999997</v>
      </c>
      <c r="L9" s="57"/>
    </row>
    <row r="10" spans="1:12" s="14" customFormat="1" ht="19.5" customHeight="1">
      <c r="A10" s="12"/>
      <c r="B10" s="33" t="s">
        <v>57</v>
      </c>
      <c r="C10" s="204">
        <v>308.04500000000002</v>
      </c>
      <c r="D10" s="78">
        <v>292.29500000000002</v>
      </c>
      <c r="E10" s="205">
        <v>5.3883918643835793E-2</v>
      </c>
      <c r="F10" s="78">
        <v>146.708</v>
      </c>
      <c r="G10" s="78">
        <v>145.58699999999999</v>
      </c>
      <c r="H10" s="78">
        <v>145.88499999999999</v>
      </c>
      <c r="I10" s="78">
        <v>156.44999999999999</v>
      </c>
      <c r="J10" s="78">
        <v>153.94499999999999</v>
      </c>
      <c r="K10" s="185">
        <v>154.1</v>
      </c>
      <c r="L10" s="57"/>
    </row>
    <row r="11" spans="1:12" s="14" customFormat="1" ht="19.5" customHeight="1">
      <c r="A11" s="12"/>
      <c r="B11" s="33" t="s">
        <v>58</v>
      </c>
      <c r="C11" s="204">
        <v>14.863</v>
      </c>
      <c r="D11" s="78">
        <v>70.513999999999996</v>
      </c>
      <c r="E11" s="205">
        <v>-0.78921916215219667</v>
      </c>
      <c r="F11" s="78">
        <v>2.29</v>
      </c>
      <c r="G11" s="78">
        <v>68.224000000000004</v>
      </c>
      <c r="H11" s="78">
        <v>12.247</v>
      </c>
      <c r="I11" s="78">
        <v>45.92</v>
      </c>
      <c r="J11" s="78">
        <v>5.4379999999999997</v>
      </c>
      <c r="K11" s="185">
        <v>9.4250000000000007</v>
      </c>
      <c r="L11" s="57"/>
    </row>
    <row r="12" spans="1:12" s="14" customFormat="1" ht="19.5" customHeight="1">
      <c r="A12" s="12"/>
      <c r="B12" s="33" t="s">
        <v>59</v>
      </c>
      <c r="C12" s="204">
        <v>32.673999999999999</v>
      </c>
      <c r="D12" s="78">
        <v>8.7240000000000002</v>
      </c>
      <c r="E12" s="205" t="s">
        <v>23</v>
      </c>
      <c r="F12" s="78">
        <v>7.0380000000000003</v>
      </c>
      <c r="G12" s="78">
        <v>1.6859999999999999</v>
      </c>
      <c r="H12" s="78">
        <v>9.4550000000000001</v>
      </c>
      <c r="I12" s="78">
        <v>0.108</v>
      </c>
      <c r="J12" s="78">
        <v>4.67</v>
      </c>
      <c r="K12" s="185">
        <v>28.004000000000001</v>
      </c>
      <c r="L12" s="57"/>
    </row>
    <row r="13" spans="1:12" s="24" customFormat="1" ht="19.5" customHeight="1">
      <c r="A13" s="22"/>
      <c r="B13" s="34" t="s">
        <v>60</v>
      </c>
      <c r="C13" s="206">
        <v>768.096</v>
      </c>
      <c r="D13" s="77">
        <v>826.21600000000001</v>
      </c>
      <c r="E13" s="207">
        <v>-7.0344800875315916E-2</v>
      </c>
      <c r="F13" s="77">
        <v>380.67399999999998</v>
      </c>
      <c r="G13" s="77">
        <v>445.54199999999997</v>
      </c>
      <c r="H13" s="77">
        <v>411.66</v>
      </c>
      <c r="I13" s="77">
        <v>400.68200000000002</v>
      </c>
      <c r="J13" s="77">
        <v>365.78899999999999</v>
      </c>
      <c r="K13" s="184">
        <v>402.30700000000002</v>
      </c>
      <c r="L13" s="13"/>
    </row>
    <row r="14" spans="1:12" s="14" customFormat="1" ht="19.5" customHeight="1">
      <c r="A14" s="12"/>
      <c r="B14" s="33" t="s">
        <v>61</v>
      </c>
      <c r="C14" s="204">
        <v>-302.62</v>
      </c>
      <c r="D14" s="78">
        <v>-329.95699999999999</v>
      </c>
      <c r="E14" s="205">
        <v>-8.2850189570156108E-2</v>
      </c>
      <c r="F14" s="78">
        <v>-163.29300000000001</v>
      </c>
      <c r="G14" s="78">
        <v>-166.66399999999999</v>
      </c>
      <c r="H14" s="78">
        <v>-150.702</v>
      </c>
      <c r="I14" s="78">
        <v>-162.93</v>
      </c>
      <c r="J14" s="78">
        <v>-151.10599999999999</v>
      </c>
      <c r="K14" s="185">
        <v>-151.51400000000001</v>
      </c>
      <c r="L14" s="57"/>
    </row>
    <row r="15" spans="1:12" s="14" customFormat="1" ht="19.5" customHeight="1">
      <c r="A15" s="12"/>
      <c r="B15" s="33" t="s">
        <v>62</v>
      </c>
      <c r="C15" s="204">
        <v>-246.17899999999997</v>
      </c>
      <c r="D15" s="78">
        <v>-290.59899999999999</v>
      </c>
      <c r="E15" s="205">
        <v>-0.15285668567338506</v>
      </c>
      <c r="F15" s="78">
        <v>-143.66399999999999</v>
      </c>
      <c r="G15" s="78">
        <v>-146.935</v>
      </c>
      <c r="H15" s="78">
        <v>-138.57299999999998</v>
      </c>
      <c r="I15" s="78">
        <v>-147.71899999999999</v>
      </c>
      <c r="J15" s="78">
        <v>-129.27600000000001</v>
      </c>
      <c r="K15" s="185">
        <v>-116.90300000000001</v>
      </c>
      <c r="L15" s="57"/>
    </row>
    <row r="16" spans="1:12" s="14" customFormat="1" ht="19.5" customHeight="1">
      <c r="A16" s="12"/>
      <c r="B16" s="33" t="s">
        <v>63</v>
      </c>
      <c r="C16" s="204">
        <v>0</v>
      </c>
      <c r="D16" s="78">
        <v>0</v>
      </c>
      <c r="E16" s="205" t="s">
        <v>23</v>
      </c>
      <c r="F16" s="78">
        <v>4.9000000000000002E-2</v>
      </c>
      <c r="G16" s="78">
        <v>-4.9000000000000002E-2</v>
      </c>
      <c r="H16" s="78">
        <v>0</v>
      </c>
      <c r="I16" s="78">
        <v>0</v>
      </c>
      <c r="J16" s="78">
        <v>0</v>
      </c>
      <c r="K16" s="185">
        <v>0</v>
      </c>
      <c r="L16" s="57"/>
    </row>
    <row r="17" spans="1:12" s="14" customFormat="1" ht="19.5" customHeight="1">
      <c r="A17" s="12"/>
      <c r="B17" s="33" t="s">
        <v>64</v>
      </c>
      <c r="C17" s="204">
        <v>-6.8949999999999996</v>
      </c>
      <c r="D17" s="78">
        <v>-11.526</v>
      </c>
      <c r="E17" s="205">
        <v>-0.40178726357799754</v>
      </c>
      <c r="F17" s="78">
        <v>-5.9669999999999996</v>
      </c>
      <c r="G17" s="78">
        <v>-5.5590000000000002</v>
      </c>
      <c r="H17" s="78">
        <v>-5.6440000000000001</v>
      </c>
      <c r="I17" s="78">
        <v>2.0569999999999999</v>
      </c>
      <c r="J17" s="78">
        <v>-3.3220000000000001</v>
      </c>
      <c r="K17" s="185">
        <v>-3.573</v>
      </c>
      <c r="L17" s="57"/>
    </row>
    <row r="18" spans="1:12" s="24" customFormat="1" ht="19.5" customHeight="1">
      <c r="A18" s="22"/>
      <c r="B18" s="20" t="s">
        <v>65</v>
      </c>
      <c r="C18" s="206">
        <v>-555.69399999999996</v>
      </c>
      <c r="D18" s="77">
        <v>-632.08199999999999</v>
      </c>
      <c r="E18" s="207">
        <v>-0.12085140851978071</v>
      </c>
      <c r="F18" s="77">
        <v>-312.875</v>
      </c>
      <c r="G18" s="77">
        <v>-319.20699999999999</v>
      </c>
      <c r="H18" s="77">
        <v>-294.91899999999998</v>
      </c>
      <c r="I18" s="77">
        <v>-308.59199999999998</v>
      </c>
      <c r="J18" s="77">
        <v>-283.70400000000001</v>
      </c>
      <c r="K18" s="184">
        <v>-271.99</v>
      </c>
      <c r="L18" s="13"/>
    </row>
    <row r="19" spans="1:12" s="24" customFormat="1" ht="19.5" customHeight="1">
      <c r="A19" s="22"/>
      <c r="B19" s="20" t="s">
        <v>66</v>
      </c>
      <c r="C19" s="206">
        <v>212.40199999999999</v>
      </c>
      <c r="D19" s="77">
        <v>194.13399999999999</v>
      </c>
      <c r="E19" s="207">
        <v>9.4099951579836638E-2</v>
      </c>
      <c r="F19" s="77">
        <v>67.799000000000007</v>
      </c>
      <c r="G19" s="77">
        <v>126.33499999999999</v>
      </c>
      <c r="H19" s="77">
        <v>116.741</v>
      </c>
      <c r="I19" s="77">
        <v>92.09</v>
      </c>
      <c r="J19" s="77">
        <v>82.084999999999994</v>
      </c>
      <c r="K19" s="184">
        <v>130.31700000000001</v>
      </c>
      <c r="L19" s="13"/>
    </row>
    <row r="20" spans="1:12" s="14" customFormat="1" ht="19.5" customHeight="1">
      <c r="A20" s="12"/>
      <c r="B20" s="48" t="s">
        <v>67</v>
      </c>
      <c r="C20" s="204">
        <v>82.06</v>
      </c>
      <c r="D20" s="78">
        <v>6.875</v>
      </c>
      <c r="E20" s="205" t="s">
        <v>23</v>
      </c>
      <c r="F20" s="78">
        <v>-3.5190000000000001</v>
      </c>
      <c r="G20" s="78">
        <v>10.394</v>
      </c>
      <c r="H20" s="78">
        <v>20.847999999999999</v>
      </c>
      <c r="I20" s="78">
        <v>-59.648000000000003</v>
      </c>
      <c r="J20" s="78">
        <v>52.084000000000003</v>
      </c>
      <c r="K20" s="185">
        <v>29.975999999999999</v>
      </c>
      <c r="L20" s="57"/>
    </row>
    <row r="21" spans="1:12" s="24" customFormat="1" ht="19.5" customHeight="1">
      <c r="A21" s="22"/>
      <c r="B21" s="20" t="s">
        <v>68</v>
      </c>
      <c r="C21" s="206">
        <v>294.46199999999999</v>
      </c>
      <c r="D21" s="77">
        <v>201.00899999999999</v>
      </c>
      <c r="E21" s="207">
        <v>0.46491948121725901</v>
      </c>
      <c r="F21" s="77">
        <v>64.28</v>
      </c>
      <c r="G21" s="77">
        <v>136.72900000000001</v>
      </c>
      <c r="H21" s="77">
        <v>137.589</v>
      </c>
      <c r="I21" s="77">
        <v>32.442</v>
      </c>
      <c r="J21" s="77">
        <v>134.16900000000001</v>
      </c>
      <c r="K21" s="184">
        <v>160.29300000000001</v>
      </c>
      <c r="L21" s="13"/>
    </row>
    <row r="22" spans="1:12" s="14" customFormat="1" ht="19.5" customHeight="1">
      <c r="A22" s="12"/>
      <c r="B22" s="33" t="s">
        <v>154</v>
      </c>
      <c r="C22" s="204">
        <v>-80.23</v>
      </c>
      <c r="D22" s="78">
        <v>-96.204999999999998</v>
      </c>
      <c r="E22" s="205">
        <v>-0.16605166051660514</v>
      </c>
      <c r="F22" s="78">
        <v>-69.891999999999996</v>
      </c>
      <c r="G22" s="78">
        <v>-26.312999999999999</v>
      </c>
      <c r="H22" s="78">
        <v>-35.335000000000001</v>
      </c>
      <c r="I22" s="78">
        <v>-140.869</v>
      </c>
      <c r="J22" s="78">
        <v>-88.738</v>
      </c>
      <c r="K22" s="185">
        <v>8.5079999999999991</v>
      </c>
      <c r="L22" s="57"/>
    </row>
    <row r="23" spans="1:12" s="14" customFormat="1" ht="19.5" customHeight="1">
      <c r="A23" s="12"/>
      <c r="B23" s="35" t="s">
        <v>155</v>
      </c>
      <c r="C23" s="204">
        <v>-91.716999999999999</v>
      </c>
      <c r="D23" s="78">
        <v>-95.016000000000005</v>
      </c>
      <c r="E23" s="205">
        <v>-3.4720468131683169E-2</v>
      </c>
      <c r="F23" s="78">
        <v>-69.234999999999999</v>
      </c>
      <c r="G23" s="78">
        <v>-25.780999999999999</v>
      </c>
      <c r="H23" s="78">
        <v>-25.321000000000002</v>
      </c>
      <c r="I23" s="78">
        <v>-25.617000000000001</v>
      </c>
      <c r="J23" s="78">
        <v>-87.927000000000007</v>
      </c>
      <c r="K23" s="185">
        <v>-3.79</v>
      </c>
      <c r="L23" s="57"/>
    </row>
    <row r="24" spans="1:12" s="14" customFormat="1" ht="19.5" customHeight="1">
      <c r="A24" s="12"/>
      <c r="B24" s="33" t="s">
        <v>70</v>
      </c>
      <c r="C24" s="204">
        <v>-3.2000000000000001E-2</v>
      </c>
      <c r="D24" s="78">
        <v>-204.17400000000001</v>
      </c>
      <c r="E24" s="205">
        <v>-0.99984327093557457</v>
      </c>
      <c r="F24" s="78">
        <v>-204.161</v>
      </c>
      <c r="G24" s="78">
        <v>-1.2999999999999999E-2</v>
      </c>
      <c r="H24" s="78">
        <v>-3.8090000000000002</v>
      </c>
      <c r="I24" s="78">
        <v>-152.67599999999999</v>
      </c>
      <c r="J24" s="78">
        <v>-2.1000000000000001E-2</v>
      </c>
      <c r="K24" s="185">
        <v>-1.0999999999999999E-2</v>
      </c>
      <c r="L24" s="57"/>
    </row>
    <row r="25" spans="1:12" s="24" customFormat="1" ht="19.5" customHeight="1">
      <c r="A25" s="12"/>
      <c r="B25" s="33" t="s">
        <v>71</v>
      </c>
      <c r="C25" s="204">
        <v>7.25</v>
      </c>
      <c r="D25" s="78">
        <v>5.89</v>
      </c>
      <c r="E25" s="205">
        <v>0.23089983022071303</v>
      </c>
      <c r="F25" s="78">
        <v>5.1580000000000004</v>
      </c>
      <c r="G25" s="78">
        <v>0.73199999999999998</v>
      </c>
      <c r="H25" s="78">
        <v>2.2909999999999999</v>
      </c>
      <c r="I25" s="78">
        <v>-80.543999999999997</v>
      </c>
      <c r="J25" s="78">
        <v>6.117</v>
      </c>
      <c r="K25" s="185">
        <v>1.133</v>
      </c>
      <c r="L25" s="13"/>
    </row>
    <row r="26" spans="1:12" s="24" customFormat="1" ht="19.5" customHeight="1">
      <c r="A26" s="25"/>
      <c r="B26" s="20" t="s">
        <v>72</v>
      </c>
      <c r="C26" s="206">
        <v>221.45</v>
      </c>
      <c r="D26" s="77">
        <v>-93.48</v>
      </c>
      <c r="E26" s="207" t="s">
        <v>23</v>
      </c>
      <c r="F26" s="77">
        <v>-204.61500000000001</v>
      </c>
      <c r="G26" s="77">
        <v>111.13500000000001</v>
      </c>
      <c r="H26" s="77">
        <v>100.736</v>
      </c>
      <c r="I26" s="77">
        <v>-341.64699999999999</v>
      </c>
      <c r="J26" s="77">
        <v>51.527000000000001</v>
      </c>
      <c r="K26" s="184">
        <v>169.923</v>
      </c>
      <c r="L26" s="13"/>
    </row>
    <row r="27" spans="1:12" ht="19.5" customHeight="1">
      <c r="A27" s="25"/>
      <c r="B27" s="20" t="s">
        <v>147</v>
      </c>
      <c r="C27" s="208">
        <v>273.57600000000002</v>
      </c>
      <c r="D27" s="209">
        <v>-117.907</v>
      </c>
      <c r="E27" s="210" t="s">
        <v>23</v>
      </c>
      <c r="F27" s="77">
        <v>-206.49299999999999</v>
      </c>
      <c r="G27" s="77">
        <v>88.585999999999999</v>
      </c>
      <c r="H27" s="77">
        <v>97.864000000000004</v>
      </c>
      <c r="I27" s="77">
        <v>-364.17</v>
      </c>
      <c r="J27" s="77">
        <v>68.325999999999993</v>
      </c>
      <c r="K27" s="187">
        <v>205.25</v>
      </c>
      <c r="L27" s="59"/>
    </row>
    <row r="28" spans="1:12" ht="6.75" customHeight="1">
      <c r="A28" s="22"/>
      <c r="B28" s="20"/>
      <c r="C28" s="77"/>
      <c r="D28" s="77"/>
      <c r="E28" s="79"/>
      <c r="F28" s="77"/>
      <c r="G28" s="77"/>
      <c r="H28" s="77"/>
      <c r="I28" s="77"/>
      <c r="J28" s="78"/>
      <c r="K28" s="78"/>
      <c r="L28" s="59"/>
    </row>
    <row r="29" spans="1:12" ht="19.5" customHeight="1">
      <c r="A29" s="7"/>
      <c r="B29" s="49"/>
      <c r="C29" s="80"/>
      <c r="D29" s="80"/>
      <c r="E29" s="81"/>
      <c r="F29" s="80"/>
      <c r="G29" s="80"/>
      <c r="H29" s="80"/>
      <c r="I29" s="80"/>
      <c r="J29" s="77"/>
      <c r="K29" s="77"/>
      <c r="L29" s="59"/>
    </row>
    <row r="30" spans="1:12" ht="19.5" customHeight="1">
      <c r="A30" s="152" t="s">
        <v>85</v>
      </c>
      <c r="B30" s="153"/>
      <c r="C30" s="80"/>
      <c r="D30" s="80"/>
      <c r="E30" s="81"/>
      <c r="F30" s="80"/>
      <c r="G30" s="80"/>
      <c r="H30" s="80"/>
      <c r="I30" s="80"/>
      <c r="J30" s="78"/>
      <c r="K30" s="78"/>
      <c r="L30" s="59"/>
    </row>
    <row r="31" spans="1:12" ht="19.5" customHeight="1">
      <c r="A31" s="39"/>
      <c r="B31" s="20" t="s">
        <v>80</v>
      </c>
      <c r="C31" s="62">
        <v>0.7234694621505644</v>
      </c>
      <c r="D31" s="62">
        <v>0.76503238862476641</v>
      </c>
      <c r="E31" s="63">
        <v>-4.1562926474202015</v>
      </c>
      <c r="F31" s="62">
        <v>0.82189747658101164</v>
      </c>
      <c r="G31" s="62">
        <v>0.71644648540429412</v>
      </c>
      <c r="H31" s="62">
        <v>0.71641403099645329</v>
      </c>
      <c r="I31" s="62">
        <v>0.77016686549433211</v>
      </c>
      <c r="J31" s="62">
        <v>0.77559467343195121</v>
      </c>
      <c r="K31" s="62">
        <v>0.67607573320871872</v>
      </c>
      <c r="L31" s="7"/>
    </row>
    <row r="32" spans="1:12" ht="19.5" customHeight="1">
      <c r="A32" s="39"/>
      <c r="B32" s="20" t="s">
        <v>81</v>
      </c>
      <c r="C32" s="42">
        <v>-34.548816496735689</v>
      </c>
      <c r="D32" s="42">
        <v>-2.8125085078382361</v>
      </c>
      <c r="E32" s="51">
        <v>-31.736307988897455</v>
      </c>
      <c r="F32" s="42">
        <v>2.8723584979295493</v>
      </c>
      <c r="G32" s="42">
        <v>-8.5244833984886181</v>
      </c>
      <c r="H32" s="42">
        <v>-17.178437340845385</v>
      </c>
      <c r="I32" s="42">
        <v>49.345044081172169</v>
      </c>
      <c r="J32" s="42">
        <v>-43.546110141961293</v>
      </c>
      <c r="K32" s="42">
        <v>-25.422254004751323</v>
      </c>
      <c r="L32" s="7"/>
    </row>
    <row r="33" spans="1:12" ht="19.5" customHeight="1">
      <c r="A33" s="152" t="s">
        <v>86</v>
      </c>
      <c r="B33" s="153"/>
      <c r="C33" s="70"/>
      <c r="D33" s="70"/>
      <c r="E33" s="70"/>
      <c r="F33" s="71"/>
      <c r="G33" s="71"/>
      <c r="H33" s="71"/>
      <c r="I33" s="71"/>
      <c r="J33" s="78"/>
      <c r="K33" s="78"/>
      <c r="L33" s="7"/>
    </row>
    <row r="34" spans="1:12" ht="19.5" customHeight="1">
      <c r="A34" s="45"/>
      <c r="B34" s="20" t="s">
        <v>218</v>
      </c>
      <c r="C34" s="77">
        <v>44626.417000000001</v>
      </c>
      <c r="D34" s="77">
        <v>44382.932999999997</v>
      </c>
      <c r="E34" s="79">
        <v>5.4859826411202128E-3</v>
      </c>
      <c r="F34" s="77">
        <v>44707.741000000002</v>
      </c>
      <c r="G34" s="77">
        <v>44382.932999999997</v>
      </c>
      <c r="H34" s="77">
        <v>44511.87</v>
      </c>
      <c r="I34" s="77">
        <v>44983.587</v>
      </c>
      <c r="J34" s="77">
        <v>44960.103999999999</v>
      </c>
      <c r="K34" s="77">
        <v>44626.417000000001</v>
      </c>
      <c r="L34" s="7"/>
    </row>
    <row r="35" spans="1:12" ht="19.5" customHeight="1">
      <c r="A35" s="45"/>
      <c r="B35" s="34" t="s">
        <v>219</v>
      </c>
      <c r="C35" s="77">
        <v>46375.18</v>
      </c>
      <c r="D35" s="77">
        <v>47059.906000000003</v>
      </c>
      <c r="E35" s="79">
        <v>-1.4550092811490112E-2</v>
      </c>
      <c r="F35" s="77">
        <v>47250.6</v>
      </c>
      <c r="G35" s="77">
        <v>47059.906000000003</v>
      </c>
      <c r="H35" s="77">
        <v>47321.55</v>
      </c>
      <c r="I35" s="77">
        <v>47095.654999999999</v>
      </c>
      <c r="J35" s="77">
        <v>46710.563999999998</v>
      </c>
      <c r="K35" s="77">
        <v>46375.18</v>
      </c>
      <c r="L35" s="7"/>
    </row>
    <row r="36" spans="1:12" ht="19.5" customHeight="1">
      <c r="A36" s="39"/>
      <c r="B36" s="20" t="s">
        <v>142</v>
      </c>
      <c r="C36" s="77">
        <v>21959.6155</v>
      </c>
      <c r="D36" s="77">
        <v>23684.821</v>
      </c>
      <c r="E36" s="79">
        <v>-7.2840132505117894E-2</v>
      </c>
      <c r="F36" s="77">
        <v>24734.619500000001</v>
      </c>
      <c r="G36" s="77">
        <v>23684.821</v>
      </c>
      <c r="H36" s="77">
        <v>23536.4905</v>
      </c>
      <c r="I36" s="77">
        <v>23674.617999999999</v>
      </c>
      <c r="J36" s="77">
        <v>22422.765500000001</v>
      </c>
      <c r="K36" s="77">
        <v>21959.6155</v>
      </c>
      <c r="L36" s="7"/>
    </row>
    <row r="37" spans="1:12" ht="19.5" customHeight="1">
      <c r="A37" s="152" t="s">
        <v>7</v>
      </c>
      <c r="B37" s="153"/>
      <c r="C37" s="77"/>
      <c r="D37" s="77"/>
      <c r="E37" s="82"/>
      <c r="F37" s="77"/>
      <c r="G37" s="77"/>
      <c r="H37" s="77"/>
      <c r="I37" s="77"/>
      <c r="J37" s="77"/>
      <c r="K37" s="77"/>
      <c r="L37" s="7"/>
    </row>
    <row r="38" spans="1:12" ht="19.5" customHeight="1">
      <c r="A38" s="7"/>
      <c r="B38" s="34" t="s">
        <v>83</v>
      </c>
      <c r="C38" s="77">
        <v>5246.0349999999999</v>
      </c>
      <c r="D38" s="77">
        <v>5560.5839999999998</v>
      </c>
      <c r="E38" s="79">
        <v>-5.6567619516223466E-2</v>
      </c>
      <c r="F38" s="77">
        <v>5654.2359999999999</v>
      </c>
      <c r="G38" s="77">
        <v>5560.5839999999998</v>
      </c>
      <c r="H38" s="77">
        <v>5534.6729999999998</v>
      </c>
      <c r="I38" s="77">
        <v>5485.7860000000001</v>
      </c>
      <c r="J38" s="77">
        <v>5317.4129999999996</v>
      </c>
      <c r="K38" s="77">
        <v>5246.0349999999999</v>
      </c>
      <c r="L38" s="7"/>
    </row>
    <row r="39" spans="1:12" ht="19.5" customHeight="1" outlineLevel="1">
      <c r="A39" s="7"/>
      <c r="B39" s="34" t="s">
        <v>215</v>
      </c>
      <c r="C39" s="390">
        <v>0.18573255623642082</v>
      </c>
      <c r="D39" s="390">
        <v>-8.5061452051904296E-2</v>
      </c>
      <c r="E39" s="391" t="s">
        <v>23</v>
      </c>
      <c r="F39" s="390">
        <v>-0.27444590024182658</v>
      </c>
      <c r="G39" s="390">
        <v>0.11035723121480989</v>
      </c>
      <c r="H39" s="390">
        <v>0.1229480707778112</v>
      </c>
      <c r="I39" s="390">
        <v>-0.50864515664731602</v>
      </c>
      <c r="J39" s="390">
        <v>8.9846190427009143E-2</v>
      </c>
      <c r="K39" s="390">
        <v>0.28183114436130297</v>
      </c>
    </row>
    <row r="40" spans="1:12" ht="12.75" customHeight="1">
      <c r="A40" s="7"/>
      <c r="B40" s="408" t="s">
        <v>225</v>
      </c>
      <c r="C40" s="408"/>
      <c r="D40" s="408"/>
      <c r="E40" s="408"/>
      <c r="F40" s="408"/>
      <c r="G40" s="408"/>
      <c r="H40" s="408"/>
      <c r="I40" s="408"/>
      <c r="J40" s="408"/>
      <c r="K40" s="408"/>
      <c r="L40" s="7"/>
    </row>
    <row r="41" spans="1:12" ht="12.75" customHeight="1">
      <c r="A41" s="7"/>
      <c r="B41" s="7"/>
      <c r="C41" s="77"/>
      <c r="D41" s="77"/>
      <c r="E41" s="81"/>
      <c r="F41" s="83"/>
      <c r="G41" s="83"/>
      <c r="H41" s="83"/>
      <c r="I41" s="83"/>
      <c r="J41" s="83"/>
      <c r="K41" s="41"/>
      <c r="L41" s="7"/>
    </row>
    <row r="42" spans="1:12" ht="12.75" customHeight="1">
      <c r="C42" s="27"/>
      <c r="D42" s="27"/>
      <c r="G42" s="27"/>
      <c r="H42" s="27"/>
      <c r="I42" s="27"/>
      <c r="J42" s="27"/>
      <c r="K42" s="23"/>
    </row>
    <row r="43" spans="1:12" ht="12.75" customHeight="1">
      <c r="C43" s="27"/>
      <c r="D43" s="27"/>
      <c r="G43" s="27"/>
      <c r="H43" s="27"/>
      <c r="I43" s="27"/>
      <c r="J43" s="27"/>
      <c r="K43" s="23"/>
    </row>
    <row r="44" spans="1:12" ht="12.75" customHeight="1">
      <c r="C44" s="27"/>
      <c r="D44" s="27"/>
      <c r="G44" s="27"/>
      <c r="H44" s="27"/>
      <c r="I44" s="27"/>
      <c r="J44" s="27"/>
      <c r="K44" s="23"/>
    </row>
    <row r="46" spans="1:12" ht="12.75" customHeight="1">
      <c r="C46" s="27"/>
      <c r="D46" s="27"/>
      <c r="G46" s="27"/>
      <c r="H46" s="27"/>
      <c r="I46" s="27"/>
      <c r="J46" s="27"/>
      <c r="K46" s="23"/>
    </row>
  </sheetData>
  <mergeCells count="2">
    <mergeCell ref="A2:K2"/>
    <mergeCell ref="B40:K40"/>
  </mergeCells>
  <printOptions horizontalCentered="1" verticalCentered="1"/>
  <pageMargins left="0" right="0" top="0" bottom="0" header="0" footer="0"/>
  <pageSetup paperSize="9" scale="79" orientation="landscape" horizontalDpi="300" verticalDpi="300" r:id="rId1"/>
  <headerFooter scaleWithDoc="0" alignWithMargins="0">
    <oddFooter>&amp;R&amp;"UniCredit,Normale"&amp;6&amp;K03-049&amp;P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50"/>
    <pageSetUpPr fitToPage="1"/>
  </sheetPr>
  <dimension ref="A1:L46"/>
  <sheetViews>
    <sheetView showGridLines="0" zoomScale="90" zoomScaleNormal="90" zoomScaleSheetLayoutView="90" workbookViewId="0">
      <selection activeCell="L1" sqref="L1:M1048576"/>
    </sheetView>
  </sheetViews>
  <sheetFormatPr defaultColWidth="9.140625" defaultRowHeight="12.75" customHeight="1" outlineLevelRow="1"/>
  <cols>
    <col min="1" max="1" width="1" style="9" customWidth="1"/>
    <col min="2" max="2" width="50.7109375" style="9" customWidth="1"/>
    <col min="3" max="4" width="12.7109375" style="9" customWidth="1"/>
    <col min="5" max="5" width="12.7109375" style="46" customWidth="1"/>
    <col min="6" max="10" width="12.7109375" style="9" customWidth="1"/>
    <col min="11" max="11" width="12.7109375" style="273" customWidth="1"/>
    <col min="12" max="12" width="3" style="9" customWidth="1"/>
    <col min="13" max="16384" width="9.140625" style="9"/>
  </cols>
  <sheetData>
    <row r="1" spans="1:12" ht="15" customHeight="1">
      <c r="A1" s="7"/>
      <c r="B1" s="8"/>
      <c r="C1" s="7"/>
      <c r="D1" s="7"/>
      <c r="E1" s="28"/>
      <c r="F1" s="7"/>
      <c r="G1" s="7"/>
      <c r="H1" s="7"/>
      <c r="I1" s="7"/>
      <c r="J1" s="7"/>
      <c r="K1" s="40"/>
      <c r="L1" s="7"/>
    </row>
    <row r="2" spans="1:12" ht="30.75" customHeight="1">
      <c r="A2" s="401" t="s">
        <v>1</v>
      </c>
      <c r="B2" s="401"/>
      <c r="C2" s="401"/>
      <c r="D2" s="401"/>
      <c r="E2" s="401"/>
      <c r="F2" s="401"/>
      <c r="G2" s="401"/>
      <c r="H2" s="401"/>
      <c r="I2" s="401"/>
      <c r="J2" s="401"/>
      <c r="K2" s="401"/>
      <c r="L2" s="10"/>
    </row>
    <row r="3" spans="1:12" ht="25.5" customHeight="1">
      <c r="A3" s="7"/>
      <c r="B3" s="7"/>
      <c r="C3" s="7"/>
      <c r="D3" s="7"/>
      <c r="E3" s="28"/>
      <c r="F3" s="7"/>
      <c r="G3" s="7"/>
      <c r="H3" s="7"/>
      <c r="I3" s="7"/>
      <c r="J3" s="7"/>
      <c r="K3" s="40"/>
      <c r="L3" s="7"/>
    </row>
    <row r="4" spans="1:12" ht="12.75" customHeight="1">
      <c r="A4" s="7"/>
      <c r="B4" s="151" t="s">
        <v>8</v>
      </c>
      <c r="C4" s="7"/>
      <c r="D4" s="7"/>
      <c r="E4" s="28"/>
      <c r="F4" s="7"/>
      <c r="G4" s="7"/>
      <c r="H4" s="7"/>
      <c r="I4" s="7"/>
      <c r="J4" s="7"/>
      <c r="K4" s="40"/>
      <c r="L4" s="7"/>
    </row>
    <row r="5" spans="1:12" s="14" customFormat="1" ht="15" customHeight="1">
      <c r="A5" s="12"/>
      <c r="B5" s="12"/>
      <c r="C5" s="167" t="s">
        <v>223</v>
      </c>
      <c r="D5" s="168"/>
      <c r="E5" s="169" t="s">
        <v>3</v>
      </c>
      <c r="F5" s="13" t="s">
        <v>42</v>
      </c>
      <c r="G5" s="13" t="s">
        <v>52</v>
      </c>
      <c r="H5" s="13" t="s">
        <v>53</v>
      </c>
      <c r="I5" s="13" t="s">
        <v>54</v>
      </c>
      <c r="J5" s="13" t="s">
        <v>42</v>
      </c>
      <c r="K5" s="160" t="s">
        <v>52</v>
      </c>
      <c r="L5" s="54"/>
    </row>
    <row r="6" spans="1:12" s="24" customFormat="1" ht="15" customHeight="1">
      <c r="A6" s="22"/>
      <c r="B6" s="15" t="s">
        <v>5</v>
      </c>
      <c r="C6" s="170">
        <v>2017</v>
      </c>
      <c r="D6" s="29">
        <v>2016</v>
      </c>
      <c r="E6" s="380" t="s">
        <v>6</v>
      </c>
      <c r="F6" s="13">
        <v>2016</v>
      </c>
      <c r="G6" s="13">
        <v>2016</v>
      </c>
      <c r="H6" s="13">
        <v>2016</v>
      </c>
      <c r="I6" s="13">
        <v>2016</v>
      </c>
      <c r="J6" s="13">
        <v>2017</v>
      </c>
      <c r="K6" s="161">
        <v>2017</v>
      </c>
      <c r="L6" s="381"/>
    </row>
    <row r="7" spans="1:12" s="14" customFormat="1" ht="6" customHeight="1">
      <c r="A7" s="223"/>
      <c r="B7" s="224"/>
      <c r="C7" s="225"/>
      <c r="D7" s="226"/>
      <c r="E7" s="227"/>
      <c r="F7" s="228"/>
      <c r="G7" s="228"/>
      <c r="H7" s="228"/>
      <c r="I7" s="228"/>
      <c r="J7" s="228"/>
      <c r="K7" s="229"/>
      <c r="L7" s="56"/>
    </row>
    <row r="8" spans="1:12" s="14" customFormat="1" ht="19.5" customHeight="1">
      <c r="A8" s="12"/>
      <c r="B8" s="33" t="s">
        <v>55</v>
      </c>
      <c r="C8" s="171">
        <v>1078.133</v>
      </c>
      <c r="D8" s="32">
        <v>1201.4870000000001</v>
      </c>
      <c r="E8" s="172">
        <v>-0.102667777512366</v>
      </c>
      <c r="F8" s="32">
        <v>582.58399999999995</v>
      </c>
      <c r="G8" s="32">
        <v>618.90300000000002</v>
      </c>
      <c r="H8" s="32">
        <v>552.66200000000003</v>
      </c>
      <c r="I8" s="32">
        <v>542.85799999999995</v>
      </c>
      <c r="J8" s="32">
        <v>530.39400000000001</v>
      </c>
      <c r="K8" s="163">
        <v>547.73900000000003</v>
      </c>
      <c r="L8" s="57"/>
    </row>
    <row r="9" spans="1:12" s="14" customFormat="1" ht="19.5" customHeight="1">
      <c r="A9" s="12"/>
      <c r="B9" s="33" t="s">
        <v>56</v>
      </c>
      <c r="C9" s="171">
        <v>11.628</v>
      </c>
      <c r="D9" s="32">
        <v>48.741</v>
      </c>
      <c r="E9" s="172">
        <v>-0.76143287991629227</v>
      </c>
      <c r="F9" s="32">
        <v>45.058999999999997</v>
      </c>
      <c r="G9" s="32">
        <v>3.6819999999999999</v>
      </c>
      <c r="H9" s="32">
        <v>6.9349999999999996</v>
      </c>
      <c r="I9" s="32">
        <v>-0.78300000000000003</v>
      </c>
      <c r="J9" s="32">
        <v>1.0629999999999999</v>
      </c>
      <c r="K9" s="163">
        <v>10.565</v>
      </c>
      <c r="L9" s="57"/>
    </row>
    <row r="10" spans="1:12" s="14" customFormat="1" ht="19.5" customHeight="1">
      <c r="A10" s="12"/>
      <c r="B10" s="33" t="s">
        <v>57</v>
      </c>
      <c r="C10" s="171">
        <v>319.84199999999998</v>
      </c>
      <c r="D10" s="32">
        <v>333.315</v>
      </c>
      <c r="E10" s="172">
        <v>-4.0421223167274256E-2</v>
      </c>
      <c r="F10" s="32">
        <v>160.321</v>
      </c>
      <c r="G10" s="32">
        <v>172.994</v>
      </c>
      <c r="H10" s="32">
        <v>161.28800000000001</v>
      </c>
      <c r="I10" s="32">
        <v>125.414</v>
      </c>
      <c r="J10" s="32">
        <v>143.654</v>
      </c>
      <c r="K10" s="163">
        <v>176.18799999999999</v>
      </c>
      <c r="L10" s="57"/>
    </row>
    <row r="11" spans="1:12" s="14" customFormat="1" ht="19.5" customHeight="1">
      <c r="A11" s="12"/>
      <c r="B11" s="33" t="s">
        <v>58</v>
      </c>
      <c r="C11" s="171">
        <v>737.11099999999999</v>
      </c>
      <c r="D11" s="32">
        <v>594.18700000000001</v>
      </c>
      <c r="E11" s="172">
        <v>0.24053706997965274</v>
      </c>
      <c r="F11" s="32">
        <v>262.791</v>
      </c>
      <c r="G11" s="32">
        <v>331.39600000000002</v>
      </c>
      <c r="H11" s="32">
        <v>366.44200000000001</v>
      </c>
      <c r="I11" s="32">
        <v>273.62099999999998</v>
      </c>
      <c r="J11" s="32">
        <v>455.85500000000002</v>
      </c>
      <c r="K11" s="163">
        <v>281.25599999999997</v>
      </c>
      <c r="L11" s="57"/>
    </row>
    <row r="12" spans="1:12" s="14" customFormat="1" ht="19.5" customHeight="1">
      <c r="A12" s="12"/>
      <c r="B12" s="33" t="s">
        <v>59</v>
      </c>
      <c r="C12" s="171">
        <v>34.28</v>
      </c>
      <c r="D12" s="32">
        <v>26.579000000000001</v>
      </c>
      <c r="E12" s="172">
        <v>0.28974002031679147</v>
      </c>
      <c r="F12" s="32">
        <v>22.780999999999999</v>
      </c>
      <c r="G12" s="32">
        <v>3.798</v>
      </c>
      <c r="H12" s="32">
        <v>-26.094000000000001</v>
      </c>
      <c r="I12" s="32">
        <v>26.78</v>
      </c>
      <c r="J12" s="32">
        <v>23.998000000000001</v>
      </c>
      <c r="K12" s="163">
        <v>10.282</v>
      </c>
      <c r="L12" s="57"/>
    </row>
    <row r="13" spans="1:12" s="24" customFormat="1" ht="19.5" customHeight="1">
      <c r="A13" s="22"/>
      <c r="B13" s="34" t="s">
        <v>60</v>
      </c>
      <c r="C13" s="173">
        <v>2180.9940000000001</v>
      </c>
      <c r="D13" s="27">
        <v>2204.3090000000002</v>
      </c>
      <c r="E13" s="174">
        <v>-1.0577010754844296E-2</v>
      </c>
      <c r="F13" s="27">
        <v>1073.5360000000001</v>
      </c>
      <c r="G13" s="27">
        <v>1130.7729999999999</v>
      </c>
      <c r="H13" s="27">
        <v>1061.2329999999999</v>
      </c>
      <c r="I13" s="27">
        <v>967.89</v>
      </c>
      <c r="J13" s="27">
        <v>1154.9639999999999</v>
      </c>
      <c r="K13" s="178">
        <v>1026.03</v>
      </c>
      <c r="L13" s="13"/>
    </row>
    <row r="14" spans="1:12" s="14" customFormat="1" ht="19.5" customHeight="1">
      <c r="A14" s="12"/>
      <c r="B14" s="33" t="s">
        <v>61</v>
      </c>
      <c r="C14" s="171">
        <v>-319.70800000000003</v>
      </c>
      <c r="D14" s="32">
        <v>-325.17599999999999</v>
      </c>
      <c r="E14" s="172">
        <v>-1.6815509139665785E-2</v>
      </c>
      <c r="F14" s="32">
        <v>-159.464</v>
      </c>
      <c r="G14" s="32">
        <v>-165.71199999999999</v>
      </c>
      <c r="H14" s="32">
        <v>-166.34700000000001</v>
      </c>
      <c r="I14" s="32">
        <v>-157.518</v>
      </c>
      <c r="J14" s="32">
        <v>-159.452</v>
      </c>
      <c r="K14" s="163">
        <v>-160.256</v>
      </c>
      <c r="L14" s="57"/>
    </row>
    <row r="15" spans="1:12" s="14" customFormat="1" ht="19.5" customHeight="1">
      <c r="A15" s="12"/>
      <c r="B15" s="33" t="s">
        <v>62</v>
      </c>
      <c r="C15" s="171">
        <v>-522.57500000000005</v>
      </c>
      <c r="D15" s="32">
        <v>-538.20600000000002</v>
      </c>
      <c r="E15" s="172">
        <v>-2.904278287495865E-2</v>
      </c>
      <c r="F15" s="32">
        <v>-264.92200000000003</v>
      </c>
      <c r="G15" s="32">
        <v>-273.28399999999999</v>
      </c>
      <c r="H15" s="32">
        <v>-268.87399999999997</v>
      </c>
      <c r="I15" s="32">
        <v>-273.72500000000002</v>
      </c>
      <c r="J15" s="32">
        <v>-271.012</v>
      </c>
      <c r="K15" s="163">
        <v>-251.56300000000002</v>
      </c>
      <c r="L15" s="57"/>
    </row>
    <row r="16" spans="1:12" s="14" customFormat="1" ht="19.5" customHeight="1">
      <c r="A16" s="12"/>
      <c r="B16" s="33" t="s">
        <v>63</v>
      </c>
      <c r="C16" s="171">
        <v>0.72799999999999998</v>
      </c>
      <c r="D16" s="32">
        <v>0.78800000000000003</v>
      </c>
      <c r="E16" s="172">
        <v>-7.6142131979695549E-2</v>
      </c>
      <c r="F16" s="32">
        <v>0.39</v>
      </c>
      <c r="G16" s="32">
        <v>0.39800000000000002</v>
      </c>
      <c r="H16" s="32">
        <v>0.41099999999999998</v>
      </c>
      <c r="I16" s="32">
        <v>2.1709999999999998</v>
      </c>
      <c r="J16" s="32">
        <v>0.40200000000000002</v>
      </c>
      <c r="K16" s="163">
        <v>0.32600000000000001</v>
      </c>
      <c r="L16" s="57"/>
    </row>
    <row r="17" spans="1:12" s="14" customFormat="1" ht="19.5" customHeight="1">
      <c r="A17" s="12"/>
      <c r="B17" s="33" t="s">
        <v>64</v>
      </c>
      <c r="C17" s="171">
        <v>-1.2949999999999999</v>
      </c>
      <c r="D17" s="32">
        <v>-1.5309999999999999</v>
      </c>
      <c r="E17" s="172">
        <v>-0.15414761593729587</v>
      </c>
      <c r="F17" s="32">
        <v>-0.75700000000000001</v>
      </c>
      <c r="G17" s="32">
        <v>-0.77400000000000002</v>
      </c>
      <c r="H17" s="32">
        <v>-0.90600000000000003</v>
      </c>
      <c r="I17" s="32">
        <v>-0.64400000000000002</v>
      </c>
      <c r="J17" s="32">
        <v>-0.68200000000000005</v>
      </c>
      <c r="K17" s="163">
        <v>-0.61299999999999999</v>
      </c>
      <c r="L17" s="57"/>
    </row>
    <row r="18" spans="1:12" s="24" customFormat="1" ht="19.5" customHeight="1">
      <c r="A18" s="22"/>
      <c r="B18" s="20" t="s">
        <v>65</v>
      </c>
      <c r="C18" s="173">
        <v>-842.85</v>
      </c>
      <c r="D18" s="27">
        <v>-864.125</v>
      </c>
      <c r="E18" s="174">
        <v>-2.4620280630695768E-2</v>
      </c>
      <c r="F18" s="27">
        <v>-424.75299999999999</v>
      </c>
      <c r="G18" s="27">
        <v>-439.37200000000001</v>
      </c>
      <c r="H18" s="27">
        <v>-435.71600000000001</v>
      </c>
      <c r="I18" s="27">
        <v>-429.71600000000001</v>
      </c>
      <c r="J18" s="27">
        <v>-430.74400000000003</v>
      </c>
      <c r="K18" s="178">
        <v>-412.10599999999999</v>
      </c>
      <c r="L18" s="13"/>
    </row>
    <row r="19" spans="1:12" s="24" customFormat="1" ht="19.5" customHeight="1">
      <c r="A19" s="22"/>
      <c r="B19" s="20" t="s">
        <v>66</v>
      </c>
      <c r="C19" s="173">
        <v>1338.144</v>
      </c>
      <c r="D19" s="27">
        <v>1340.184</v>
      </c>
      <c r="E19" s="174">
        <v>-1.5221790440714811E-3</v>
      </c>
      <c r="F19" s="27">
        <v>648.78300000000002</v>
      </c>
      <c r="G19" s="27">
        <v>691.40099999999995</v>
      </c>
      <c r="H19" s="27">
        <v>625.51700000000005</v>
      </c>
      <c r="I19" s="27">
        <v>538.17399999999998</v>
      </c>
      <c r="J19" s="27">
        <v>724.22</v>
      </c>
      <c r="K19" s="178">
        <v>613.92399999999998</v>
      </c>
      <c r="L19" s="13"/>
    </row>
    <row r="20" spans="1:12" s="14" customFormat="1" ht="19.5" customHeight="1">
      <c r="A20" s="12"/>
      <c r="B20" s="48" t="s">
        <v>67</v>
      </c>
      <c r="C20" s="171">
        <v>-69.516000000000005</v>
      </c>
      <c r="D20" s="32">
        <v>-129.261</v>
      </c>
      <c r="E20" s="172">
        <v>-0.4622043771903358</v>
      </c>
      <c r="F20" s="32">
        <v>-62.008000000000003</v>
      </c>
      <c r="G20" s="32">
        <v>-67.253</v>
      </c>
      <c r="H20" s="32">
        <v>-28.888999999999999</v>
      </c>
      <c r="I20" s="32">
        <v>-407.73099999999999</v>
      </c>
      <c r="J20" s="32">
        <v>-72.296000000000006</v>
      </c>
      <c r="K20" s="163">
        <v>2.78</v>
      </c>
      <c r="L20" s="57"/>
    </row>
    <row r="21" spans="1:12" s="24" customFormat="1" ht="19.5" customHeight="1">
      <c r="A21" s="22"/>
      <c r="B21" s="20" t="s">
        <v>68</v>
      </c>
      <c r="C21" s="173">
        <v>1268.6279999999999</v>
      </c>
      <c r="D21" s="27">
        <v>1210.923</v>
      </c>
      <c r="E21" s="174">
        <v>4.765373190533162E-2</v>
      </c>
      <c r="F21" s="27">
        <v>586.77499999999998</v>
      </c>
      <c r="G21" s="27">
        <v>624.14800000000002</v>
      </c>
      <c r="H21" s="27">
        <v>596.62800000000004</v>
      </c>
      <c r="I21" s="27">
        <v>130.44300000000001</v>
      </c>
      <c r="J21" s="27">
        <v>651.92399999999998</v>
      </c>
      <c r="K21" s="178">
        <v>616.70399999999995</v>
      </c>
      <c r="L21" s="13"/>
    </row>
    <row r="22" spans="1:12" s="14" customFormat="1" ht="19.5" customHeight="1">
      <c r="A22" s="12"/>
      <c r="B22" s="33" t="s">
        <v>154</v>
      </c>
      <c r="C22" s="171">
        <v>-104.956</v>
      </c>
      <c r="D22" s="32">
        <v>-119.70099999999999</v>
      </c>
      <c r="E22" s="172">
        <v>-0.12318192830469243</v>
      </c>
      <c r="F22" s="32">
        <v>-100.187</v>
      </c>
      <c r="G22" s="32">
        <v>-19.513999999999999</v>
      </c>
      <c r="H22" s="32">
        <v>-17.547999999999998</v>
      </c>
      <c r="I22" s="32">
        <v>-251.49600000000001</v>
      </c>
      <c r="J22" s="32">
        <v>-98.277000000000001</v>
      </c>
      <c r="K22" s="163">
        <v>-6.6790000000000003</v>
      </c>
      <c r="L22" s="57"/>
    </row>
    <row r="23" spans="1:12" s="14" customFormat="1" ht="19.5" customHeight="1">
      <c r="A23" s="12"/>
      <c r="B23" s="35" t="s">
        <v>155</v>
      </c>
      <c r="C23" s="171">
        <v>-109.369</v>
      </c>
      <c r="D23" s="32">
        <v>-104.331</v>
      </c>
      <c r="E23" s="172">
        <v>4.8288619873287919E-2</v>
      </c>
      <c r="F23" s="32">
        <v>-92.536000000000001</v>
      </c>
      <c r="G23" s="32">
        <v>-11.795</v>
      </c>
      <c r="H23" s="32">
        <v>-10.708</v>
      </c>
      <c r="I23" s="32">
        <v>-2.887</v>
      </c>
      <c r="J23" s="32">
        <v>-100.512</v>
      </c>
      <c r="K23" s="163">
        <v>-8.8569999999999993</v>
      </c>
      <c r="L23" s="57"/>
    </row>
    <row r="24" spans="1:12" s="14" customFormat="1" ht="19.5" customHeight="1">
      <c r="A24" s="12"/>
      <c r="B24" s="33" t="s">
        <v>70</v>
      </c>
      <c r="C24" s="171">
        <v>-0.66500000000000004</v>
      </c>
      <c r="D24" s="32">
        <v>-11.831</v>
      </c>
      <c r="E24" s="172">
        <v>-0.94379173358126955</v>
      </c>
      <c r="F24" s="32">
        <v>-1.8280000000000001</v>
      </c>
      <c r="G24" s="32">
        <v>-10.003</v>
      </c>
      <c r="H24" s="32">
        <v>0.64200000000000002</v>
      </c>
      <c r="I24" s="32">
        <v>-103.092</v>
      </c>
      <c r="J24" s="32">
        <v>-0.63500000000000001</v>
      </c>
      <c r="K24" s="163">
        <v>-0.03</v>
      </c>
      <c r="L24" s="57"/>
    </row>
    <row r="25" spans="1:12" s="24" customFormat="1" ht="19.5" customHeight="1">
      <c r="A25" s="12"/>
      <c r="B25" s="33" t="s">
        <v>71</v>
      </c>
      <c r="C25" s="171">
        <v>-36.134999999999998</v>
      </c>
      <c r="D25" s="32">
        <v>-56.860999999999997</v>
      </c>
      <c r="E25" s="172">
        <v>-0.36450291060656692</v>
      </c>
      <c r="F25" s="32">
        <v>-40.676000000000002</v>
      </c>
      <c r="G25" s="32">
        <v>-16.184999999999999</v>
      </c>
      <c r="H25" s="32">
        <v>-8.1850000000000005</v>
      </c>
      <c r="I25" s="32">
        <v>-32.173000000000002</v>
      </c>
      <c r="J25" s="32">
        <v>-28.786000000000001</v>
      </c>
      <c r="K25" s="163">
        <v>-7.3490000000000002</v>
      </c>
      <c r="L25" s="13"/>
    </row>
    <row r="26" spans="1:12" s="24" customFormat="1" ht="19.5" customHeight="1">
      <c r="A26" s="25"/>
      <c r="B26" s="20" t="s">
        <v>72</v>
      </c>
      <c r="C26" s="173">
        <v>1126.8720000000001</v>
      </c>
      <c r="D26" s="27">
        <v>1022.53</v>
      </c>
      <c r="E26" s="174">
        <v>0.10204297184434696</v>
      </c>
      <c r="F26" s="27">
        <v>444.084</v>
      </c>
      <c r="G26" s="27">
        <v>578.44600000000003</v>
      </c>
      <c r="H26" s="27">
        <v>571.53700000000003</v>
      </c>
      <c r="I26" s="27">
        <v>-256.31799999999998</v>
      </c>
      <c r="J26" s="27">
        <v>524.226</v>
      </c>
      <c r="K26" s="178">
        <v>602.64599999999996</v>
      </c>
      <c r="L26" s="13"/>
    </row>
    <row r="27" spans="1:12" ht="19.5" customHeight="1">
      <c r="A27" s="25"/>
      <c r="B27" s="20" t="s">
        <v>147</v>
      </c>
      <c r="C27" s="175">
        <v>751.67399999999998</v>
      </c>
      <c r="D27" s="176">
        <v>679.404</v>
      </c>
      <c r="E27" s="177">
        <v>0.10637264425879156</v>
      </c>
      <c r="F27" s="27">
        <v>299.82900000000001</v>
      </c>
      <c r="G27" s="27">
        <v>379.57499999999999</v>
      </c>
      <c r="H27" s="27">
        <v>379.25299999999999</v>
      </c>
      <c r="I27" s="27">
        <v>116.767</v>
      </c>
      <c r="J27" s="27">
        <v>352.13400000000001</v>
      </c>
      <c r="K27" s="179">
        <v>399.54</v>
      </c>
      <c r="L27" s="59"/>
    </row>
    <row r="28" spans="1:12" ht="6.75" customHeight="1">
      <c r="A28" s="22"/>
      <c r="B28" s="20"/>
      <c r="C28" s="27"/>
      <c r="D28" s="27"/>
      <c r="E28" s="37"/>
      <c r="F28" s="27"/>
      <c r="G28" s="27"/>
      <c r="H28" s="27"/>
      <c r="I28" s="27"/>
      <c r="J28" s="32"/>
      <c r="K28" s="32"/>
      <c r="L28" s="59"/>
    </row>
    <row r="29" spans="1:12" ht="19.5" customHeight="1">
      <c r="A29" s="7"/>
      <c r="B29" s="49"/>
      <c r="C29" s="50"/>
      <c r="D29" s="50"/>
      <c r="E29" s="28"/>
      <c r="F29" s="50"/>
      <c r="G29" s="50"/>
      <c r="H29" s="50"/>
      <c r="I29" s="50"/>
      <c r="J29" s="27"/>
      <c r="K29" s="27"/>
      <c r="L29" s="59"/>
    </row>
    <row r="30" spans="1:12" ht="19.5" customHeight="1">
      <c r="A30" s="152" t="s">
        <v>85</v>
      </c>
      <c r="B30" s="153"/>
      <c r="C30" s="50"/>
      <c r="D30" s="50"/>
      <c r="E30" s="28"/>
      <c r="F30" s="50"/>
      <c r="G30" s="50"/>
      <c r="H30" s="50"/>
      <c r="I30" s="50"/>
      <c r="J30" s="32"/>
      <c r="K30" s="32"/>
      <c r="L30" s="59"/>
    </row>
    <row r="31" spans="1:12" ht="19.5" customHeight="1">
      <c r="A31" s="39"/>
      <c r="B31" s="20" t="s">
        <v>80</v>
      </c>
      <c r="C31" s="62">
        <v>0.38645223233076292</v>
      </c>
      <c r="D31" s="62">
        <v>0.39201627358051883</v>
      </c>
      <c r="E31" s="63">
        <v>-0.55640412497559022</v>
      </c>
      <c r="F31" s="62">
        <v>0.39565790062000711</v>
      </c>
      <c r="G31" s="62">
        <v>0.38855897691225388</v>
      </c>
      <c r="H31" s="62">
        <v>0.410575245963893</v>
      </c>
      <c r="I31" s="62">
        <v>0.44397193896000581</v>
      </c>
      <c r="J31" s="62">
        <v>0.37295015255886765</v>
      </c>
      <c r="K31" s="62">
        <v>0.4016510238492052</v>
      </c>
      <c r="L31" s="7"/>
    </row>
    <row r="32" spans="1:12" ht="19.5" customHeight="1">
      <c r="A32" s="39"/>
      <c r="B32" s="20" t="s">
        <v>81</v>
      </c>
      <c r="C32" s="42">
        <v>12.683011996594782</v>
      </c>
      <c r="D32" s="42">
        <v>24.392238540698347</v>
      </c>
      <c r="E32" s="51">
        <v>-11.709226544103565</v>
      </c>
      <c r="F32" s="42">
        <v>24.068489851797114</v>
      </c>
      <c r="G32" s="42">
        <v>24.698552464969005</v>
      </c>
      <c r="H32" s="42">
        <v>10.816908454063219</v>
      </c>
      <c r="I32" s="42">
        <v>156.03674676848124</v>
      </c>
      <c r="J32" s="42">
        <v>26.508408092150269</v>
      </c>
      <c r="K32" s="42">
        <v>-1.0095336242899418</v>
      </c>
      <c r="L32" s="7"/>
    </row>
    <row r="33" spans="1:12" ht="19.5" customHeight="1">
      <c r="A33" s="152" t="s">
        <v>86</v>
      </c>
      <c r="B33" s="153"/>
      <c r="C33" s="43"/>
      <c r="D33" s="43"/>
      <c r="E33" s="43"/>
      <c r="F33" s="44"/>
      <c r="G33" s="44"/>
      <c r="H33" s="44"/>
      <c r="I33" s="44"/>
      <c r="J33" s="32"/>
      <c r="K33" s="32"/>
      <c r="L33" s="7"/>
    </row>
    <row r="34" spans="1:12" ht="19.5" customHeight="1">
      <c r="A34" s="45"/>
      <c r="B34" s="20" t="s">
        <v>218</v>
      </c>
      <c r="C34" s="27">
        <v>75744.262000000002</v>
      </c>
      <c r="D34" s="27">
        <v>73725.618000000002</v>
      </c>
      <c r="E34" s="37">
        <v>2.7380496152639822E-2</v>
      </c>
      <c r="F34" s="27">
        <v>68603.528999999995</v>
      </c>
      <c r="G34" s="27">
        <v>73725.618000000002</v>
      </c>
      <c r="H34" s="27">
        <v>72685.282999999996</v>
      </c>
      <c r="I34" s="27">
        <v>75611.232000000004</v>
      </c>
      <c r="J34" s="27">
        <v>75423.141000000003</v>
      </c>
      <c r="K34" s="27">
        <v>75744.262000000002</v>
      </c>
      <c r="L34" s="7"/>
    </row>
    <row r="35" spans="1:12" ht="19.5" customHeight="1">
      <c r="A35" s="45"/>
      <c r="B35" s="34" t="s">
        <v>219</v>
      </c>
      <c r="C35" s="27">
        <v>47409.74</v>
      </c>
      <c r="D35" s="27">
        <v>44306.661999999997</v>
      </c>
      <c r="E35" s="37">
        <v>7.0036375116681038E-2</v>
      </c>
      <c r="F35" s="27">
        <v>46554.822</v>
      </c>
      <c r="G35" s="27">
        <v>44306.661999999997</v>
      </c>
      <c r="H35" s="27">
        <v>45239.506000000001</v>
      </c>
      <c r="I35" s="27">
        <v>46330.718000000001</v>
      </c>
      <c r="J35" s="27">
        <v>45771.74</v>
      </c>
      <c r="K35" s="27">
        <v>47409.74</v>
      </c>
      <c r="L35" s="7"/>
    </row>
    <row r="36" spans="1:12" ht="19.5" customHeight="1">
      <c r="A36" s="39"/>
      <c r="B36" s="20" t="s">
        <v>142</v>
      </c>
      <c r="C36" s="27">
        <v>70951.305999999997</v>
      </c>
      <c r="D36" s="27">
        <v>80071.706000000006</v>
      </c>
      <c r="E36" s="37">
        <v>-0.11390290597779951</v>
      </c>
      <c r="F36" s="27">
        <v>73205.146999999997</v>
      </c>
      <c r="G36" s="27">
        <v>80071.706000000006</v>
      </c>
      <c r="H36" s="27">
        <v>74626.379499999995</v>
      </c>
      <c r="I36" s="27">
        <v>75143.047500000001</v>
      </c>
      <c r="J36" s="27">
        <v>72466.3995</v>
      </c>
      <c r="K36" s="27">
        <v>70951.305999999997</v>
      </c>
      <c r="L36" s="7"/>
    </row>
    <row r="37" spans="1:12" ht="19.5" customHeight="1">
      <c r="A37" s="152" t="s">
        <v>7</v>
      </c>
      <c r="B37" s="153"/>
      <c r="C37" s="27"/>
      <c r="D37" s="27"/>
      <c r="E37" s="52"/>
      <c r="F37" s="27"/>
      <c r="G37" s="27"/>
      <c r="H37" s="27"/>
      <c r="I37" s="27"/>
      <c r="J37" s="27"/>
      <c r="K37" s="27"/>
      <c r="L37" s="7"/>
    </row>
    <row r="38" spans="1:12" ht="19.5" customHeight="1">
      <c r="A38" s="7"/>
      <c r="B38" s="34" t="s">
        <v>83</v>
      </c>
      <c r="C38" s="27">
        <v>3446.5230000020001</v>
      </c>
      <c r="D38" s="27">
        <v>3551.1870000019999</v>
      </c>
      <c r="E38" s="37">
        <v>-2.947296213912165E-2</v>
      </c>
      <c r="F38" s="27">
        <v>3605.077999999</v>
      </c>
      <c r="G38" s="27">
        <v>3551.1870000019999</v>
      </c>
      <c r="H38" s="27">
        <v>3534.6399999989999</v>
      </c>
      <c r="I38" s="27">
        <v>3480.4009999999998</v>
      </c>
      <c r="J38" s="27">
        <v>3447.4590000009998</v>
      </c>
      <c r="K38" s="27">
        <v>3446.5230000020001</v>
      </c>
      <c r="L38" s="7"/>
    </row>
    <row r="39" spans="1:12" ht="19.5" customHeight="1" outlineLevel="1">
      <c r="A39" s="7"/>
      <c r="B39" s="34" t="s">
        <v>215</v>
      </c>
      <c r="C39" s="390">
        <v>0.16096568007917927</v>
      </c>
      <c r="D39" s="390">
        <v>0.14211551233446837</v>
      </c>
      <c r="E39" s="391">
        <v>1.8850167744710906</v>
      </c>
      <c r="F39" s="390">
        <v>0.1288101749690066</v>
      </c>
      <c r="G39" s="390">
        <v>0.15474293718811419</v>
      </c>
      <c r="H39" s="390">
        <v>0.15115831723070852</v>
      </c>
      <c r="I39" s="390">
        <v>4.8423141981983366E-2</v>
      </c>
      <c r="J39" s="390">
        <v>0.1483175786681625</v>
      </c>
      <c r="K39" s="390">
        <v>0.17404878963007647</v>
      </c>
    </row>
    <row r="40" spans="1:12" ht="12.75" customHeight="1">
      <c r="A40" s="7"/>
      <c r="B40" s="408" t="s">
        <v>225</v>
      </c>
      <c r="C40" s="408"/>
      <c r="D40" s="408"/>
      <c r="E40" s="408"/>
      <c r="F40" s="408"/>
      <c r="G40" s="408"/>
      <c r="H40" s="408"/>
      <c r="I40" s="408"/>
      <c r="J40" s="408"/>
      <c r="K40" s="408"/>
      <c r="L40" s="7"/>
    </row>
    <row r="41" spans="1:12" ht="12.75" customHeight="1">
      <c r="A41" s="7"/>
      <c r="B41" s="7"/>
      <c r="C41" s="27"/>
      <c r="D41" s="27"/>
      <c r="E41" s="28"/>
      <c r="F41" s="7"/>
      <c r="G41" s="7"/>
      <c r="H41" s="7"/>
      <c r="I41" s="7"/>
      <c r="J41" s="7"/>
      <c r="K41" s="40"/>
      <c r="L41" s="7"/>
    </row>
    <row r="42" spans="1:12" ht="12.75" customHeight="1">
      <c r="C42" s="27"/>
      <c r="D42" s="27"/>
      <c r="G42" s="27"/>
      <c r="H42" s="27"/>
      <c r="I42" s="27"/>
      <c r="J42" s="27"/>
      <c r="K42" s="23"/>
    </row>
    <row r="43" spans="1:12" ht="12.75" customHeight="1">
      <c r="C43" s="27"/>
      <c r="D43" s="27"/>
      <c r="G43" s="27"/>
      <c r="H43" s="27"/>
      <c r="I43" s="27"/>
      <c r="J43" s="27"/>
      <c r="K43" s="23"/>
    </row>
    <row r="44" spans="1:12" ht="12.75" customHeight="1">
      <c r="C44" s="27"/>
      <c r="D44" s="27"/>
      <c r="G44" s="27"/>
      <c r="H44" s="27"/>
      <c r="I44" s="27"/>
      <c r="J44" s="27"/>
      <c r="K44" s="23"/>
    </row>
    <row r="46" spans="1:12" ht="12.75" customHeight="1">
      <c r="C46" s="27"/>
      <c r="D46" s="27"/>
      <c r="G46" s="27"/>
      <c r="H46" s="27"/>
      <c r="I46" s="27"/>
      <c r="J46" s="27"/>
      <c r="K46" s="23"/>
    </row>
  </sheetData>
  <mergeCells count="2">
    <mergeCell ref="A2:K2"/>
    <mergeCell ref="B40:K40"/>
  </mergeCells>
  <printOptions horizontalCentered="1" verticalCentered="1"/>
  <pageMargins left="0" right="0" top="0" bottom="0" header="0" footer="0"/>
  <pageSetup paperSize="9" scale="79" orientation="landscape" horizontalDpi="300" verticalDpi="300" r:id="rId1"/>
  <headerFooter scaleWithDoc="0" alignWithMargins="0">
    <oddFooter>&amp;R&amp;"UniCredit,Normale"&amp;6&amp;K03-049&amp;P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pageSetUpPr fitToPage="1"/>
  </sheetPr>
  <dimension ref="A1:P66"/>
  <sheetViews>
    <sheetView showGridLines="0" zoomScale="90" zoomScaleNormal="90" zoomScaleSheetLayoutView="90" workbookViewId="0">
      <selection activeCell="I1" sqref="I1:J1048576"/>
    </sheetView>
  </sheetViews>
  <sheetFormatPr defaultColWidth="9.140625" defaultRowHeight="12.75"/>
  <cols>
    <col min="1" max="1" width="1" style="9" customWidth="1"/>
    <col min="2" max="2" width="50.7109375" style="9" customWidth="1"/>
    <col min="3" max="8" width="12.7109375" style="9" customWidth="1"/>
    <col min="9" max="9" width="3" style="9" customWidth="1"/>
    <col min="10" max="16384" width="9.140625" style="9"/>
  </cols>
  <sheetData>
    <row r="1" spans="1:16" ht="15" customHeight="1">
      <c r="A1" s="7"/>
      <c r="B1" s="8"/>
      <c r="C1" s="7"/>
      <c r="D1" s="7"/>
      <c r="E1" s="7"/>
      <c r="F1" s="7"/>
      <c r="G1" s="7"/>
      <c r="H1" s="7"/>
      <c r="I1" s="7"/>
    </row>
    <row r="2" spans="1:16" ht="30.75" customHeight="1">
      <c r="A2" s="401" t="s">
        <v>187</v>
      </c>
      <c r="B2" s="401"/>
      <c r="C2" s="401"/>
      <c r="D2" s="401"/>
      <c r="E2" s="401"/>
      <c r="F2" s="401"/>
      <c r="G2" s="401"/>
      <c r="H2" s="401"/>
      <c r="I2" s="7"/>
    </row>
    <row r="3" spans="1:16" ht="14.25" customHeight="1">
      <c r="A3" s="7"/>
      <c r="B3" s="11"/>
      <c r="C3" s="7"/>
      <c r="D3" s="7"/>
      <c r="E3" s="7"/>
      <c r="F3" s="7"/>
      <c r="G3" s="7"/>
      <c r="H3" s="7"/>
      <c r="I3" s="7"/>
    </row>
    <row r="4" spans="1:16" s="14" customFormat="1" ht="15" customHeight="1">
      <c r="A4" s="12"/>
      <c r="B4" s="12"/>
      <c r="C4" s="13" t="s">
        <v>42</v>
      </c>
      <c r="D4" s="13" t="s">
        <v>52</v>
      </c>
      <c r="E4" s="13" t="s">
        <v>53</v>
      </c>
      <c r="F4" s="13" t="s">
        <v>54</v>
      </c>
      <c r="G4" s="13" t="s">
        <v>42</v>
      </c>
      <c r="H4" s="13" t="s">
        <v>52</v>
      </c>
      <c r="I4" s="54"/>
    </row>
    <row r="5" spans="1:16" s="14" customFormat="1" ht="15" customHeight="1">
      <c r="A5" s="12"/>
      <c r="B5" s="74" t="s">
        <v>5</v>
      </c>
      <c r="C5" s="13">
        <v>2016</v>
      </c>
      <c r="D5" s="13">
        <v>2016</v>
      </c>
      <c r="E5" s="13">
        <v>2016</v>
      </c>
      <c r="F5" s="13">
        <v>2016</v>
      </c>
      <c r="G5" s="13">
        <v>2017</v>
      </c>
      <c r="H5" s="13">
        <v>2017</v>
      </c>
      <c r="I5" s="54"/>
    </row>
    <row r="6" spans="1:16" s="24" customFormat="1" ht="6" customHeight="1">
      <c r="A6" s="382"/>
      <c r="B6" s="383"/>
      <c r="C6" s="384"/>
      <c r="D6" s="384"/>
      <c r="E6" s="384"/>
      <c r="F6" s="384"/>
      <c r="G6" s="384"/>
      <c r="H6" s="384"/>
      <c r="I6" s="385"/>
    </row>
    <row r="7" spans="1:16" s="14" customFormat="1" ht="6" customHeight="1">
      <c r="A7" s="12"/>
      <c r="B7" s="54"/>
      <c r="C7" s="54"/>
      <c r="D7" s="54"/>
      <c r="E7" s="54"/>
      <c r="F7" s="54"/>
      <c r="G7" s="54"/>
      <c r="H7" s="54"/>
      <c r="I7" s="54"/>
    </row>
    <row r="8" spans="1:16" s="14" customFormat="1" ht="19.5" customHeight="1">
      <c r="A8" s="211" t="s">
        <v>38</v>
      </c>
      <c r="B8" s="152"/>
      <c r="C8" s="155">
        <v>1073.5360000000001</v>
      </c>
      <c r="D8" s="155">
        <v>1130.7729999999999</v>
      </c>
      <c r="E8" s="155">
        <v>1061.2329999999999</v>
      </c>
      <c r="F8" s="155">
        <v>967.89</v>
      </c>
      <c r="G8" s="155">
        <v>1154.9639999999999</v>
      </c>
      <c r="H8" s="155">
        <v>1026.03</v>
      </c>
      <c r="I8" s="57"/>
      <c r="J8" s="75"/>
      <c r="K8" s="75"/>
      <c r="L8" s="75"/>
      <c r="M8" s="75"/>
      <c r="N8" s="75"/>
      <c r="O8" s="75"/>
      <c r="P8" s="75"/>
    </row>
    <row r="9" spans="1:16" s="14" customFormat="1" ht="19.5" customHeight="1">
      <c r="A9" s="20"/>
      <c r="B9" s="20" t="s">
        <v>11</v>
      </c>
      <c r="C9" s="27">
        <v>390.8</v>
      </c>
      <c r="D9" s="27">
        <v>375.04199999999997</v>
      </c>
      <c r="E9" s="27">
        <v>326.90199999999999</v>
      </c>
      <c r="F9" s="27">
        <v>325.84399999999999</v>
      </c>
      <c r="G9" s="27">
        <v>375.10500000000002</v>
      </c>
      <c r="H9" s="27">
        <v>378.56099999999998</v>
      </c>
      <c r="I9" s="57"/>
      <c r="J9" s="27"/>
      <c r="K9" s="27"/>
      <c r="L9" s="27"/>
      <c r="M9" s="27"/>
      <c r="N9" s="27"/>
      <c r="O9" s="27"/>
      <c r="P9" s="27"/>
    </row>
    <row r="10" spans="1:16" s="14" customFormat="1" ht="19.5" customHeight="1">
      <c r="A10" s="20"/>
      <c r="B10" s="73" t="s">
        <v>34</v>
      </c>
      <c r="C10" s="32">
        <v>156.089</v>
      </c>
      <c r="D10" s="32">
        <v>115.59399999999999</v>
      </c>
      <c r="E10" s="32">
        <v>115.652</v>
      </c>
      <c r="F10" s="32">
        <v>129.327</v>
      </c>
      <c r="G10" s="32">
        <v>125.354</v>
      </c>
      <c r="H10" s="32">
        <v>142.13300000000001</v>
      </c>
      <c r="I10" s="57"/>
      <c r="J10" s="27"/>
      <c r="K10" s="27"/>
      <c r="L10" s="27"/>
      <c r="M10" s="27"/>
      <c r="N10" s="27"/>
      <c r="O10" s="27"/>
      <c r="P10" s="27"/>
    </row>
    <row r="11" spans="1:16" s="14" customFormat="1" ht="19.5" customHeight="1">
      <c r="A11" s="20"/>
      <c r="B11" s="73" t="s">
        <v>35</v>
      </c>
      <c r="C11" s="32">
        <v>199.83699999999999</v>
      </c>
      <c r="D11" s="32">
        <v>220.828</v>
      </c>
      <c r="E11" s="32">
        <v>171.60900000000001</v>
      </c>
      <c r="F11" s="32">
        <v>161.43799999999999</v>
      </c>
      <c r="G11" s="32">
        <v>212.76400000000001</v>
      </c>
      <c r="H11" s="32">
        <v>187.209</v>
      </c>
      <c r="I11" s="57"/>
      <c r="J11" s="27"/>
      <c r="K11" s="27"/>
      <c r="L11" s="27"/>
      <c r="M11" s="27"/>
      <c r="N11" s="27"/>
      <c r="O11" s="27"/>
      <c r="P11" s="27"/>
    </row>
    <row r="12" spans="1:16" s="14" customFormat="1" ht="19.5" customHeight="1">
      <c r="A12" s="20"/>
      <c r="B12" s="73" t="s">
        <v>36</v>
      </c>
      <c r="C12" s="32">
        <v>36.241999999999997</v>
      </c>
      <c r="D12" s="32">
        <v>39.51</v>
      </c>
      <c r="E12" s="32">
        <v>41.143000000000001</v>
      </c>
      <c r="F12" s="32">
        <v>39.479999999999997</v>
      </c>
      <c r="G12" s="32">
        <v>39.207999999999998</v>
      </c>
      <c r="H12" s="32">
        <v>51.274999999999999</v>
      </c>
      <c r="I12" s="57"/>
      <c r="J12" s="32"/>
      <c r="K12" s="32"/>
      <c r="L12" s="32"/>
      <c r="M12" s="32"/>
      <c r="N12" s="32"/>
      <c r="O12" s="32"/>
      <c r="P12" s="32"/>
    </row>
    <row r="13" spans="1:16" s="24" customFormat="1" ht="19.5" customHeight="1">
      <c r="A13" s="20"/>
      <c r="B13" s="20" t="s">
        <v>13</v>
      </c>
      <c r="C13" s="27">
        <v>582.95500000000004</v>
      </c>
      <c r="D13" s="27">
        <v>653.34100000000001</v>
      </c>
      <c r="E13" s="27">
        <v>619.673</v>
      </c>
      <c r="F13" s="27">
        <v>517.63800000000003</v>
      </c>
      <c r="G13" s="27">
        <v>668.54899999999998</v>
      </c>
      <c r="H13" s="27">
        <v>538.97</v>
      </c>
      <c r="I13" s="13"/>
      <c r="J13" s="32"/>
      <c r="K13" s="32"/>
      <c r="L13" s="32"/>
      <c r="M13" s="32"/>
      <c r="N13" s="32"/>
      <c r="O13" s="32"/>
      <c r="P13" s="32"/>
    </row>
    <row r="14" spans="1:16" s="14" customFormat="1" ht="19.5" customHeight="1">
      <c r="A14" s="20"/>
      <c r="B14" s="20" t="s">
        <v>12</v>
      </c>
      <c r="C14" s="27">
        <v>100.32899999999999</v>
      </c>
      <c r="D14" s="27">
        <v>106.944</v>
      </c>
      <c r="E14" s="27">
        <v>112.136</v>
      </c>
      <c r="F14" s="27">
        <v>124.967</v>
      </c>
      <c r="G14" s="27">
        <v>112.732</v>
      </c>
      <c r="H14" s="27">
        <v>108.172</v>
      </c>
      <c r="I14" s="57"/>
      <c r="J14" s="32"/>
      <c r="K14" s="32"/>
      <c r="L14" s="32"/>
      <c r="M14" s="32"/>
      <c r="N14" s="32"/>
      <c r="O14" s="32"/>
      <c r="P14" s="32"/>
    </row>
    <row r="15" spans="1:16" s="14" customFormat="1" ht="19.5" customHeight="1">
      <c r="A15" s="20"/>
      <c r="B15" s="20" t="s">
        <v>37</v>
      </c>
      <c r="C15" s="27">
        <v>8.2639999999999993</v>
      </c>
      <c r="D15" s="27">
        <v>3.4809999999999999</v>
      </c>
      <c r="E15" s="27">
        <v>3.855</v>
      </c>
      <c r="F15" s="27">
        <v>4.1779999999999999</v>
      </c>
      <c r="G15" s="27">
        <v>5.2619999999999996</v>
      </c>
      <c r="H15" s="27">
        <v>6.27</v>
      </c>
      <c r="I15" s="57"/>
    </row>
    <row r="16" spans="1:16" s="14" customFormat="1" ht="19.5" customHeight="1">
      <c r="A16" s="33"/>
      <c r="B16" s="20"/>
      <c r="C16" s="76"/>
      <c r="D16" s="76"/>
      <c r="E16" s="76"/>
      <c r="F16" s="76"/>
      <c r="G16" s="76"/>
      <c r="H16" s="76"/>
      <c r="I16" s="57"/>
      <c r="J16" s="75"/>
      <c r="K16" s="75"/>
      <c r="L16" s="75"/>
      <c r="M16" s="75"/>
      <c r="N16" s="75"/>
      <c r="O16" s="75"/>
      <c r="P16" s="75"/>
    </row>
    <row r="17" spans="1:16" s="14" customFormat="1" ht="19.5" customHeight="1">
      <c r="A17" s="211" t="s">
        <v>39</v>
      </c>
      <c r="B17" s="152"/>
      <c r="C17" s="155">
        <v>-424.75299999999999</v>
      </c>
      <c r="D17" s="155">
        <v>-439.37200000000001</v>
      </c>
      <c r="E17" s="155">
        <v>-435.71600000000001</v>
      </c>
      <c r="F17" s="155">
        <v>-429.71600000000001</v>
      </c>
      <c r="G17" s="155">
        <v>-430.74400000000003</v>
      </c>
      <c r="H17" s="155">
        <v>-412.10599999999999</v>
      </c>
      <c r="I17" s="57"/>
      <c r="J17" s="27"/>
      <c r="K17" s="27"/>
      <c r="L17" s="27"/>
      <c r="M17" s="27"/>
      <c r="N17" s="27"/>
      <c r="O17" s="27"/>
      <c r="P17" s="27"/>
    </row>
    <row r="18" spans="1:16" s="14" customFormat="1" ht="19.5" customHeight="1">
      <c r="A18" s="20"/>
      <c r="B18" s="20" t="s">
        <v>11</v>
      </c>
      <c r="C18" s="27">
        <v>-134.31800000000001</v>
      </c>
      <c r="D18" s="77">
        <v>-142.30000000000001</v>
      </c>
      <c r="E18" s="27">
        <v>-133.416</v>
      </c>
      <c r="F18" s="27">
        <v>-135.36199999999999</v>
      </c>
      <c r="G18" s="27">
        <v>-137.36099999999999</v>
      </c>
      <c r="H18" s="27">
        <v>-131.60900000000001</v>
      </c>
      <c r="I18" s="57"/>
      <c r="J18" s="27"/>
      <c r="K18" s="27"/>
      <c r="L18" s="27"/>
      <c r="M18" s="27"/>
      <c r="N18" s="27"/>
      <c r="O18" s="27"/>
      <c r="P18" s="27"/>
    </row>
    <row r="19" spans="1:16" s="14" customFormat="1" ht="19.5" customHeight="1">
      <c r="A19" s="20"/>
      <c r="B19" s="73" t="s">
        <v>34</v>
      </c>
      <c r="C19" s="32">
        <v>-26.491</v>
      </c>
      <c r="D19" s="78">
        <v>-29.163</v>
      </c>
      <c r="E19" s="32">
        <v>-27.338000000000001</v>
      </c>
      <c r="F19" s="32">
        <v>-31.044</v>
      </c>
      <c r="G19" s="32">
        <v>-29.893999999999998</v>
      </c>
      <c r="H19" s="32">
        <v>-28.417999999999999</v>
      </c>
      <c r="I19" s="57"/>
      <c r="J19" s="27"/>
      <c r="K19" s="27"/>
      <c r="L19" s="27"/>
      <c r="M19" s="27"/>
      <c r="N19" s="27"/>
      <c r="O19" s="27"/>
      <c r="P19" s="27"/>
    </row>
    <row r="20" spans="1:16" s="14" customFormat="1" ht="19.5" customHeight="1">
      <c r="A20" s="20"/>
      <c r="B20" s="73" t="s">
        <v>35</v>
      </c>
      <c r="C20" s="32">
        <v>-92.622</v>
      </c>
      <c r="D20" s="78">
        <v>-92.238</v>
      </c>
      <c r="E20" s="32">
        <v>-91.308000000000007</v>
      </c>
      <c r="F20" s="32">
        <v>-89.123999999999995</v>
      </c>
      <c r="G20" s="32">
        <v>-92.682000000000002</v>
      </c>
      <c r="H20" s="32">
        <v>-84.674000000000007</v>
      </c>
      <c r="I20" s="57"/>
    </row>
    <row r="21" spans="1:16" s="14" customFormat="1" ht="19.5" customHeight="1">
      <c r="A21" s="20"/>
      <c r="B21" s="73" t="s">
        <v>36</v>
      </c>
      <c r="C21" s="32">
        <v>-16.573</v>
      </c>
      <c r="D21" s="78">
        <v>-21.789000000000001</v>
      </c>
      <c r="E21" s="32">
        <v>-16.271999999999998</v>
      </c>
      <c r="F21" s="32">
        <v>-19.594999999999999</v>
      </c>
      <c r="G21" s="32">
        <v>-17.006</v>
      </c>
      <c r="H21" s="32">
        <v>-20.573</v>
      </c>
      <c r="I21" s="57"/>
      <c r="J21" s="75"/>
      <c r="K21" s="75"/>
      <c r="L21" s="75"/>
      <c r="M21" s="75"/>
      <c r="N21" s="75"/>
      <c r="O21" s="75"/>
      <c r="P21" s="75"/>
    </row>
    <row r="22" spans="1:16" s="14" customFormat="1" ht="19.5" customHeight="1">
      <c r="A22" s="20"/>
      <c r="B22" s="20" t="s">
        <v>13</v>
      </c>
      <c r="C22" s="27">
        <v>-228.774</v>
      </c>
      <c r="D22" s="77">
        <v>-230.36799999999999</v>
      </c>
      <c r="E22" s="27">
        <v>-234.583</v>
      </c>
      <c r="F22" s="27">
        <v>-227.24299999999999</v>
      </c>
      <c r="G22" s="27">
        <v>-228.322</v>
      </c>
      <c r="H22" s="27">
        <v>-218.274</v>
      </c>
      <c r="I22" s="57"/>
      <c r="J22" s="27"/>
      <c r="K22" s="27"/>
      <c r="L22" s="27"/>
      <c r="M22" s="27"/>
      <c r="N22" s="27"/>
      <c r="O22" s="27"/>
      <c r="P22" s="27"/>
    </row>
    <row r="23" spans="1:16" s="14" customFormat="1" ht="19.5" customHeight="1">
      <c r="A23" s="20"/>
      <c r="B23" s="20" t="s">
        <v>12</v>
      </c>
      <c r="C23" s="27">
        <v>-52.784999999999997</v>
      </c>
      <c r="D23" s="77">
        <v>-58.234999999999999</v>
      </c>
      <c r="E23" s="27">
        <v>-51.965000000000003</v>
      </c>
      <c r="F23" s="27">
        <v>-54.77</v>
      </c>
      <c r="G23" s="27">
        <v>-54.689</v>
      </c>
      <c r="H23" s="27">
        <v>-51.372</v>
      </c>
      <c r="I23" s="57"/>
      <c r="J23" s="27"/>
      <c r="K23" s="27"/>
      <c r="L23" s="27"/>
      <c r="M23" s="27"/>
      <c r="N23" s="27"/>
      <c r="O23" s="27"/>
      <c r="P23" s="27"/>
    </row>
    <row r="24" spans="1:16" s="14" customFormat="1" ht="19.5" customHeight="1">
      <c r="A24" s="20"/>
      <c r="B24" s="20" t="s">
        <v>37</v>
      </c>
      <c r="C24" s="27">
        <v>-2.3639999999999999</v>
      </c>
      <c r="D24" s="77">
        <v>-2.4540000000000002</v>
      </c>
      <c r="E24" s="27">
        <v>-2.4129999999999998</v>
      </c>
      <c r="F24" s="27">
        <v>-2.371</v>
      </c>
      <c r="G24" s="27">
        <v>-2.4060000000000001</v>
      </c>
      <c r="H24" s="27">
        <v>-2.3119999999999998</v>
      </c>
      <c r="I24" s="57"/>
      <c r="J24" s="27"/>
      <c r="K24" s="27"/>
      <c r="L24" s="27"/>
      <c r="M24" s="27"/>
      <c r="N24" s="27"/>
      <c r="O24" s="27"/>
      <c r="P24" s="27"/>
    </row>
    <row r="25" spans="1:16" s="14" customFormat="1" ht="19.5" customHeight="1">
      <c r="A25" s="20"/>
      <c r="B25" s="33"/>
      <c r="C25" s="76"/>
      <c r="D25" s="76"/>
      <c r="E25" s="76"/>
      <c r="F25" s="76"/>
      <c r="G25" s="76"/>
      <c r="H25" s="76"/>
      <c r="I25" s="57"/>
    </row>
    <row r="26" spans="1:16" s="14" customFormat="1" ht="19.5" customHeight="1">
      <c r="A26" s="211" t="s">
        <v>40</v>
      </c>
      <c r="B26" s="152"/>
      <c r="C26" s="155">
        <v>-62.008000000000003</v>
      </c>
      <c r="D26" s="155">
        <v>-67.253</v>
      </c>
      <c r="E26" s="155">
        <v>-28.888999999999999</v>
      </c>
      <c r="F26" s="155">
        <v>-407.73099999999999</v>
      </c>
      <c r="G26" s="155">
        <v>-72.296000000000006</v>
      </c>
      <c r="H26" s="155">
        <v>2.78</v>
      </c>
      <c r="I26" s="57"/>
      <c r="J26" s="75"/>
      <c r="K26" s="75"/>
      <c r="L26" s="75"/>
      <c r="M26" s="75"/>
      <c r="N26" s="75"/>
      <c r="O26" s="75"/>
      <c r="P26" s="75"/>
    </row>
    <row r="27" spans="1:16" s="14" customFormat="1" ht="19.5" customHeight="1">
      <c r="A27" s="20"/>
      <c r="B27" s="20" t="s">
        <v>11</v>
      </c>
      <c r="C27" s="27">
        <v>-73.051000000000002</v>
      </c>
      <c r="D27" s="27">
        <v>-113.41200000000001</v>
      </c>
      <c r="E27" s="27">
        <v>-54.930999999999997</v>
      </c>
      <c r="F27" s="27">
        <v>-352.46800000000002</v>
      </c>
      <c r="G27" s="27">
        <v>-79.394000000000005</v>
      </c>
      <c r="H27" s="27">
        <v>6.0730000000000004</v>
      </c>
      <c r="I27" s="57"/>
      <c r="J27" s="27"/>
      <c r="K27" s="27"/>
      <c r="L27" s="27"/>
      <c r="M27" s="27"/>
      <c r="N27" s="27"/>
      <c r="O27" s="27"/>
      <c r="P27" s="27"/>
    </row>
    <row r="28" spans="1:16" s="14" customFormat="1" ht="19.5" customHeight="1">
      <c r="A28" s="20"/>
      <c r="B28" s="73" t="s">
        <v>34</v>
      </c>
      <c r="C28" s="32">
        <v>-2.448</v>
      </c>
      <c r="D28" s="32">
        <v>-1.7130000000000001</v>
      </c>
      <c r="E28" s="32">
        <v>-12.33</v>
      </c>
      <c r="F28" s="32">
        <v>-222.90899999999999</v>
      </c>
      <c r="G28" s="32">
        <v>-44.866999999999997</v>
      </c>
      <c r="H28" s="32">
        <v>12.323</v>
      </c>
      <c r="I28" s="57"/>
      <c r="J28" s="27"/>
      <c r="K28" s="27"/>
      <c r="L28" s="27"/>
      <c r="M28" s="27"/>
      <c r="N28" s="27"/>
      <c r="O28" s="27"/>
      <c r="P28" s="27"/>
    </row>
    <row r="29" spans="1:16" s="14" customFormat="1" ht="19.5" customHeight="1">
      <c r="A29" s="20"/>
      <c r="B29" s="73" t="s">
        <v>35</v>
      </c>
      <c r="C29" s="32">
        <v>-68.253</v>
      </c>
      <c r="D29" s="32">
        <v>-144.446</v>
      </c>
      <c r="E29" s="32">
        <v>-40.850999999999999</v>
      </c>
      <c r="F29" s="32">
        <v>-137.01499999999999</v>
      </c>
      <c r="G29" s="32">
        <v>-32.375999999999998</v>
      </c>
      <c r="H29" s="32">
        <v>-22.099</v>
      </c>
      <c r="I29" s="57"/>
      <c r="J29" s="27"/>
      <c r="K29" s="27"/>
      <c r="L29" s="27"/>
      <c r="M29" s="27"/>
      <c r="N29" s="27"/>
      <c r="O29" s="27"/>
      <c r="P29" s="27"/>
    </row>
    <row r="30" spans="1:16" s="14" customFormat="1" ht="19.5" customHeight="1">
      <c r="A30" s="20"/>
      <c r="B30" s="73" t="s">
        <v>36</v>
      </c>
      <c r="C30" s="32">
        <v>-2.35</v>
      </c>
      <c r="D30" s="32">
        <v>32.747</v>
      </c>
      <c r="E30" s="32">
        <v>-1.75</v>
      </c>
      <c r="F30" s="32">
        <v>7.4560000000000004</v>
      </c>
      <c r="G30" s="32">
        <v>-2.1509999999999998</v>
      </c>
      <c r="H30" s="32">
        <v>15.849</v>
      </c>
      <c r="I30" s="57"/>
    </row>
    <row r="31" spans="1:16" s="14" customFormat="1" ht="19.5" customHeight="1">
      <c r="A31" s="20"/>
      <c r="B31" s="20" t="s">
        <v>13</v>
      </c>
      <c r="C31" s="27">
        <v>9.0259999999999998</v>
      </c>
      <c r="D31" s="27">
        <v>47.975000000000001</v>
      </c>
      <c r="E31" s="27">
        <v>20.286999999999999</v>
      </c>
      <c r="F31" s="27">
        <v>-55.194000000000003</v>
      </c>
      <c r="G31" s="27">
        <v>6.9740000000000002</v>
      </c>
      <c r="H31" s="27">
        <v>-3.46</v>
      </c>
      <c r="I31" s="57"/>
    </row>
    <row r="32" spans="1:16" s="14" customFormat="1" ht="19.5" customHeight="1">
      <c r="A32" s="20"/>
      <c r="B32" s="20" t="s">
        <v>12</v>
      </c>
      <c r="C32" s="27">
        <v>2.0169999999999999</v>
      </c>
      <c r="D32" s="27">
        <v>-1.8160000000000001</v>
      </c>
      <c r="E32" s="27">
        <v>5.7549999999999999</v>
      </c>
      <c r="F32" s="27">
        <v>-6.9000000000000006E-2</v>
      </c>
      <c r="G32" s="27">
        <v>0.124</v>
      </c>
      <c r="H32" s="27">
        <v>0.16200000000000001</v>
      </c>
      <c r="I32" s="57"/>
    </row>
    <row r="33" spans="1:9" s="14" customFormat="1" ht="19.5" customHeight="1">
      <c r="A33" s="20"/>
      <c r="B33" s="20" t="s">
        <v>37</v>
      </c>
      <c r="C33" s="27">
        <v>0</v>
      </c>
      <c r="D33" s="27">
        <v>0</v>
      </c>
      <c r="E33" s="27">
        <v>0</v>
      </c>
      <c r="F33" s="27">
        <v>0</v>
      </c>
      <c r="G33" s="27">
        <v>0</v>
      </c>
      <c r="H33" s="27">
        <v>5.0000000000000001E-3</v>
      </c>
      <c r="I33" s="57"/>
    </row>
    <row r="34" spans="1:9" s="14" customFormat="1" ht="19.5" customHeight="1">
      <c r="A34" s="20"/>
      <c r="B34" s="33"/>
      <c r="C34" s="27"/>
      <c r="D34" s="76"/>
      <c r="E34" s="76"/>
      <c r="F34" s="76"/>
      <c r="G34" s="76"/>
      <c r="H34" s="76"/>
      <c r="I34" s="57"/>
    </row>
    <row r="35" spans="1:9" ht="19.5" customHeight="1">
      <c r="A35" s="211" t="s">
        <v>41</v>
      </c>
      <c r="B35" s="152"/>
      <c r="C35" s="155">
        <v>586.77499999999998</v>
      </c>
      <c r="D35" s="155">
        <v>624.14800000000002</v>
      </c>
      <c r="E35" s="155">
        <v>596.62800000000004</v>
      </c>
      <c r="F35" s="155">
        <v>130.44300000000001</v>
      </c>
      <c r="G35" s="155">
        <v>651.92399999999998</v>
      </c>
      <c r="H35" s="155">
        <v>616.70399999999995</v>
      </c>
      <c r="I35" s="7"/>
    </row>
    <row r="36" spans="1:9" ht="19.5" customHeight="1">
      <c r="A36" s="20"/>
      <c r="B36" s="20" t="s">
        <v>11</v>
      </c>
      <c r="C36" s="27">
        <v>183.43100000000001</v>
      </c>
      <c r="D36" s="27">
        <v>119.33</v>
      </c>
      <c r="E36" s="27">
        <v>138.55500000000001</v>
      </c>
      <c r="F36" s="27">
        <v>-161.98599999999999</v>
      </c>
      <c r="G36" s="27">
        <v>158.35</v>
      </c>
      <c r="H36" s="27">
        <v>253.02500000000001</v>
      </c>
      <c r="I36" s="7"/>
    </row>
    <row r="37" spans="1:9" ht="19.5" customHeight="1">
      <c r="A37" s="20"/>
      <c r="B37" s="73" t="s">
        <v>34</v>
      </c>
      <c r="C37" s="32">
        <v>127.15</v>
      </c>
      <c r="D37" s="32">
        <v>84.718000000000004</v>
      </c>
      <c r="E37" s="32">
        <v>75.983999999999995</v>
      </c>
      <c r="F37" s="32">
        <v>-124.626</v>
      </c>
      <c r="G37" s="32">
        <v>50.593000000000004</v>
      </c>
      <c r="H37" s="32">
        <v>126.038</v>
      </c>
      <c r="I37" s="7"/>
    </row>
    <row r="38" spans="1:9" ht="19.5" customHeight="1">
      <c r="A38" s="20"/>
      <c r="B38" s="73" t="s">
        <v>35</v>
      </c>
      <c r="C38" s="32">
        <v>38.962000000000003</v>
      </c>
      <c r="D38" s="32">
        <v>-15.856</v>
      </c>
      <c r="E38" s="32">
        <v>39.450000000000003</v>
      </c>
      <c r="F38" s="32">
        <v>-64.700999999999993</v>
      </c>
      <c r="G38" s="32">
        <v>87.706000000000003</v>
      </c>
      <c r="H38" s="32">
        <v>80.436000000000007</v>
      </c>
      <c r="I38" s="7"/>
    </row>
    <row r="39" spans="1:9" ht="19.5" customHeight="1">
      <c r="A39" s="20"/>
      <c r="B39" s="73" t="s">
        <v>36</v>
      </c>
      <c r="C39" s="32">
        <v>17.318999999999999</v>
      </c>
      <c r="D39" s="32">
        <v>50.468000000000004</v>
      </c>
      <c r="E39" s="32">
        <v>23.120999999999999</v>
      </c>
      <c r="F39" s="32">
        <v>27.341000000000001</v>
      </c>
      <c r="G39" s="32">
        <v>20.050999999999998</v>
      </c>
      <c r="H39" s="32">
        <v>46.551000000000002</v>
      </c>
      <c r="I39" s="7"/>
    </row>
    <row r="40" spans="1:9" ht="19.5" customHeight="1">
      <c r="A40" s="20"/>
      <c r="B40" s="20" t="s">
        <v>13</v>
      </c>
      <c r="C40" s="27">
        <v>363.20699999999999</v>
      </c>
      <c r="D40" s="27">
        <v>470.94799999999998</v>
      </c>
      <c r="E40" s="27">
        <v>405.37700000000001</v>
      </c>
      <c r="F40" s="27">
        <v>235.20099999999999</v>
      </c>
      <c r="G40" s="27">
        <v>447.20100000000002</v>
      </c>
      <c r="H40" s="27">
        <v>317.23599999999999</v>
      </c>
      <c r="I40" s="7"/>
    </row>
    <row r="41" spans="1:9" ht="19.5" customHeight="1">
      <c r="A41" s="20"/>
      <c r="B41" s="20" t="s">
        <v>12</v>
      </c>
      <c r="C41" s="27">
        <v>49.561</v>
      </c>
      <c r="D41" s="27">
        <v>46.893000000000001</v>
      </c>
      <c r="E41" s="27">
        <v>65.926000000000002</v>
      </c>
      <c r="F41" s="27">
        <v>70.128</v>
      </c>
      <c r="G41" s="27">
        <v>58.167000000000002</v>
      </c>
      <c r="H41" s="27">
        <v>56.962000000000003</v>
      </c>
      <c r="I41" s="7"/>
    </row>
    <row r="42" spans="1:9" ht="19.5" customHeight="1">
      <c r="A42" s="20"/>
      <c r="B42" s="20" t="s">
        <v>37</v>
      </c>
      <c r="C42" s="27">
        <v>5.9</v>
      </c>
      <c r="D42" s="27">
        <v>1.0269999999999999</v>
      </c>
      <c r="E42" s="27">
        <v>1.4419999999999999</v>
      </c>
      <c r="F42" s="27">
        <v>1.8069999999999999</v>
      </c>
      <c r="G42" s="27">
        <v>2.8559999999999999</v>
      </c>
      <c r="H42" s="27">
        <v>3.9630000000000001</v>
      </c>
      <c r="I42" s="7"/>
    </row>
    <row r="43" spans="1:9" ht="19.5" customHeight="1">
      <c r="A43" s="20"/>
      <c r="B43" s="33"/>
      <c r="C43" s="27"/>
      <c r="D43" s="76"/>
      <c r="E43" s="76"/>
      <c r="F43" s="76"/>
      <c r="G43" s="76"/>
      <c r="H43" s="76"/>
      <c r="I43" s="7"/>
    </row>
    <row r="44" spans="1:9" ht="19.5" customHeight="1">
      <c r="A44" s="211" t="s">
        <v>141</v>
      </c>
      <c r="B44" s="152"/>
      <c r="C44" s="155">
        <v>73205.146999999997</v>
      </c>
      <c r="D44" s="155">
        <v>80071.706000000006</v>
      </c>
      <c r="E44" s="155">
        <v>74626.379499999995</v>
      </c>
      <c r="F44" s="155">
        <v>75143.047500000001</v>
      </c>
      <c r="G44" s="155">
        <v>72466.3995</v>
      </c>
      <c r="H44" s="155">
        <v>70951.305999999997</v>
      </c>
      <c r="I44" s="7"/>
    </row>
    <row r="45" spans="1:9" ht="19.5" customHeight="1">
      <c r="A45" s="20"/>
      <c r="B45" s="20" t="s">
        <v>11</v>
      </c>
      <c r="C45" s="27">
        <v>37310.942000000003</v>
      </c>
      <c r="D45" s="27">
        <v>37514.097999999998</v>
      </c>
      <c r="E45" s="27">
        <v>37471.217499999999</v>
      </c>
      <c r="F45" s="27">
        <v>37925.584499999997</v>
      </c>
      <c r="G45" s="27">
        <v>36791.366999999998</v>
      </c>
      <c r="H45" s="27">
        <v>36935.682500000003</v>
      </c>
      <c r="I45" s="7"/>
    </row>
    <row r="46" spans="1:9" ht="19.5" customHeight="1">
      <c r="A46" s="20"/>
      <c r="B46" s="73" t="s">
        <v>34</v>
      </c>
      <c r="C46" s="32">
        <v>13660.621999999999</v>
      </c>
      <c r="D46" s="32">
        <v>14114.844499999999</v>
      </c>
      <c r="E46" s="32">
        <v>14938.300999999999</v>
      </c>
      <c r="F46" s="32">
        <v>15281.6155</v>
      </c>
      <c r="G46" s="32">
        <v>15222.6895</v>
      </c>
      <c r="H46" s="32">
        <v>15003.388000000001</v>
      </c>
      <c r="I46" s="7"/>
    </row>
    <row r="47" spans="1:9" ht="19.5" customHeight="1">
      <c r="A47" s="20"/>
      <c r="B47" s="73" t="s">
        <v>35</v>
      </c>
      <c r="C47" s="32">
        <v>18756.607</v>
      </c>
      <c r="D47" s="32">
        <v>18506.092499999999</v>
      </c>
      <c r="E47" s="32">
        <v>17991.393499999998</v>
      </c>
      <c r="F47" s="32">
        <v>17994.321</v>
      </c>
      <c r="G47" s="32">
        <v>16891.4175</v>
      </c>
      <c r="H47" s="32">
        <v>16873.926500000001</v>
      </c>
      <c r="I47" s="7"/>
    </row>
    <row r="48" spans="1:9" ht="19.5" customHeight="1">
      <c r="A48" s="20"/>
      <c r="B48" s="73" t="s">
        <v>36</v>
      </c>
      <c r="C48" s="32">
        <v>4893.7129999999997</v>
      </c>
      <c r="D48" s="32">
        <v>4893.1610000000001</v>
      </c>
      <c r="E48" s="32">
        <v>4541.5230000000001</v>
      </c>
      <c r="F48" s="32">
        <v>4649.6480000000001</v>
      </c>
      <c r="G48" s="32">
        <v>4677.26</v>
      </c>
      <c r="H48" s="32">
        <v>5058.3680000000004</v>
      </c>
      <c r="I48" s="7"/>
    </row>
    <row r="49" spans="1:9" ht="19.5" customHeight="1">
      <c r="A49" s="20"/>
      <c r="B49" s="20" t="s">
        <v>13</v>
      </c>
      <c r="C49" s="27">
        <v>29826.7075</v>
      </c>
      <c r="D49" s="27">
        <v>36181.546499999997</v>
      </c>
      <c r="E49" s="27">
        <v>30391.391500000002</v>
      </c>
      <c r="F49" s="27">
        <v>29457.356500000002</v>
      </c>
      <c r="G49" s="27">
        <v>27378.776000000002</v>
      </c>
      <c r="H49" s="27">
        <v>27080.422999999999</v>
      </c>
      <c r="I49" s="7"/>
    </row>
    <row r="50" spans="1:9" ht="19.5" customHeight="1">
      <c r="A50" s="20"/>
      <c r="B50" s="20" t="s">
        <v>12</v>
      </c>
      <c r="C50" s="27">
        <v>5527.0069999999996</v>
      </c>
      <c r="D50" s="27">
        <v>5884.0050000000001</v>
      </c>
      <c r="E50" s="27">
        <v>6299.7</v>
      </c>
      <c r="F50" s="27">
        <v>7570.9790000000003</v>
      </c>
      <c r="G50" s="27">
        <v>7536.6850000000004</v>
      </c>
      <c r="H50" s="27">
        <v>6339.2529999999997</v>
      </c>
      <c r="I50" s="7"/>
    </row>
    <row r="51" spans="1:9" ht="19.5" customHeight="1">
      <c r="A51" s="20"/>
      <c r="B51" s="20" t="s">
        <v>37</v>
      </c>
      <c r="C51" s="27">
        <v>540.4905</v>
      </c>
      <c r="D51" s="27">
        <v>492.05650000000003</v>
      </c>
      <c r="E51" s="27">
        <v>464.07049999999998</v>
      </c>
      <c r="F51" s="27">
        <v>189.1275</v>
      </c>
      <c r="G51" s="27">
        <v>759.57150000000001</v>
      </c>
      <c r="H51" s="27">
        <v>595.94749999999999</v>
      </c>
      <c r="I51" s="7"/>
    </row>
    <row r="52" spans="1:9">
      <c r="A52" s="7"/>
      <c r="B52" s="7"/>
      <c r="C52" s="7"/>
      <c r="D52" s="7"/>
      <c r="E52" s="7"/>
      <c r="F52" s="7"/>
      <c r="G52" s="7"/>
      <c r="H52" s="7"/>
      <c r="I52" s="7"/>
    </row>
    <row r="53" spans="1:9">
      <c r="A53" s="7"/>
      <c r="B53" s="7"/>
      <c r="C53" s="7"/>
      <c r="D53" s="7"/>
      <c r="E53" s="7"/>
      <c r="F53" s="7"/>
      <c r="G53" s="7"/>
      <c r="H53" s="7"/>
      <c r="I53" s="7"/>
    </row>
    <row r="54" spans="1:9">
      <c r="A54" s="7"/>
      <c r="B54" s="7"/>
      <c r="C54" s="7"/>
      <c r="D54" s="7"/>
      <c r="E54" s="7"/>
      <c r="F54" s="7"/>
      <c r="G54" s="7"/>
      <c r="H54" s="7"/>
      <c r="I54" s="7"/>
    </row>
    <row r="55" spans="1:9">
      <c r="A55" s="7"/>
      <c r="B55" s="7"/>
      <c r="C55" s="7"/>
      <c r="D55" s="7"/>
      <c r="E55" s="7"/>
      <c r="F55" s="7"/>
      <c r="G55" s="7"/>
      <c r="H55" s="7"/>
      <c r="I55" s="7"/>
    </row>
    <row r="66" spans="3:4">
      <c r="C66" s="47"/>
      <c r="D66" s="47"/>
    </row>
  </sheetData>
  <mergeCells count="1">
    <mergeCell ref="A2:H2"/>
  </mergeCells>
  <phoneticPr fontId="4" type="noConversion"/>
  <printOptions horizontalCentered="1" verticalCentered="1"/>
  <pageMargins left="0" right="0" top="0" bottom="0" header="0" footer="0"/>
  <pageSetup paperSize="9" scale="61" orientation="landscape" verticalDpi="300" r:id="rId1"/>
  <headerFooter scaleWithDoc="0" alignWithMargins="0">
    <oddFooter>&amp;R&amp;"UniCredit,Normale"&amp;6&amp;K03-049&amp;P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pageSetUpPr fitToPage="1"/>
  </sheetPr>
  <dimension ref="A1:L44"/>
  <sheetViews>
    <sheetView showGridLines="0" zoomScale="90" zoomScaleNormal="90" zoomScaleSheetLayoutView="90" workbookViewId="0">
      <selection activeCell="L1" sqref="L1:M1048576"/>
    </sheetView>
  </sheetViews>
  <sheetFormatPr defaultColWidth="9.140625" defaultRowHeight="12.75" customHeight="1" outlineLevelRow="1"/>
  <cols>
    <col min="1" max="1" width="1" style="9" customWidth="1"/>
    <col min="2" max="2" width="50.7109375" style="9" customWidth="1"/>
    <col min="3" max="4" width="12.7109375" style="9" customWidth="1"/>
    <col min="5" max="5" width="12.7109375" style="46" customWidth="1"/>
    <col min="6" max="10" width="12.7109375" style="9" customWidth="1"/>
    <col min="11" max="11" width="12.7109375" style="273" customWidth="1"/>
    <col min="12" max="12" width="3" style="9" customWidth="1"/>
    <col min="13" max="16384" width="9.140625" style="9"/>
  </cols>
  <sheetData>
    <row r="1" spans="1:12" ht="15" customHeight="1">
      <c r="A1" s="7"/>
      <c r="B1" s="8"/>
      <c r="C1" s="7"/>
      <c r="D1" s="7"/>
      <c r="E1" s="28"/>
      <c r="F1" s="7"/>
      <c r="G1" s="7"/>
      <c r="H1" s="7"/>
      <c r="I1" s="7"/>
      <c r="J1" s="7"/>
      <c r="K1" s="40"/>
      <c r="L1" s="7"/>
    </row>
    <row r="2" spans="1:12" ht="30.75" customHeight="1">
      <c r="A2" s="401" t="s">
        <v>209</v>
      </c>
      <c r="B2" s="401"/>
      <c r="C2" s="401"/>
      <c r="D2" s="401"/>
      <c r="E2" s="401"/>
      <c r="F2" s="401"/>
      <c r="G2" s="401"/>
      <c r="H2" s="401"/>
      <c r="I2" s="401"/>
      <c r="J2" s="401"/>
      <c r="K2" s="401"/>
      <c r="L2" s="10"/>
    </row>
    <row r="3" spans="1:12" ht="25.5" customHeight="1">
      <c r="A3" s="7"/>
      <c r="B3" s="7"/>
      <c r="C3" s="7"/>
      <c r="D3" s="7"/>
      <c r="E3" s="28"/>
      <c r="F3" s="7"/>
      <c r="G3" s="7"/>
      <c r="H3" s="7"/>
      <c r="I3" s="7"/>
      <c r="J3" s="7"/>
      <c r="K3" s="40"/>
      <c r="L3" s="7"/>
    </row>
    <row r="4" spans="1:12" ht="12.75" customHeight="1">
      <c r="A4" s="7"/>
      <c r="B4" s="151" t="s">
        <v>8</v>
      </c>
      <c r="C4" s="7"/>
      <c r="D4" s="7"/>
      <c r="E4" s="28"/>
      <c r="F4" s="7"/>
      <c r="G4" s="7"/>
      <c r="H4" s="7"/>
      <c r="I4" s="7"/>
      <c r="J4" s="7"/>
      <c r="K4" s="40"/>
      <c r="L4" s="7"/>
    </row>
    <row r="5" spans="1:12" s="14" customFormat="1" ht="15" customHeight="1">
      <c r="A5" s="12"/>
      <c r="B5" s="12"/>
      <c r="C5" s="167" t="s">
        <v>223</v>
      </c>
      <c r="D5" s="168"/>
      <c r="E5" s="169" t="s">
        <v>3</v>
      </c>
      <c r="F5" s="13" t="s">
        <v>42</v>
      </c>
      <c r="G5" s="13" t="s">
        <v>52</v>
      </c>
      <c r="H5" s="13" t="s">
        <v>53</v>
      </c>
      <c r="I5" s="13" t="s">
        <v>54</v>
      </c>
      <c r="J5" s="13" t="s">
        <v>42</v>
      </c>
      <c r="K5" s="160" t="s">
        <v>52</v>
      </c>
      <c r="L5" s="54"/>
    </row>
    <row r="6" spans="1:12" s="24" customFormat="1" ht="15" customHeight="1">
      <c r="A6" s="22"/>
      <c r="B6" s="15" t="s">
        <v>5</v>
      </c>
      <c r="C6" s="170">
        <v>2017</v>
      </c>
      <c r="D6" s="29">
        <v>2016</v>
      </c>
      <c r="E6" s="380" t="s">
        <v>6</v>
      </c>
      <c r="F6" s="13">
        <v>2016</v>
      </c>
      <c r="G6" s="13">
        <v>2016</v>
      </c>
      <c r="H6" s="13">
        <v>2016</v>
      </c>
      <c r="I6" s="13">
        <v>2016</v>
      </c>
      <c r="J6" s="13">
        <v>2017</v>
      </c>
      <c r="K6" s="161">
        <v>2017</v>
      </c>
      <c r="L6" s="381"/>
    </row>
    <row r="7" spans="1:12" s="14" customFormat="1" ht="6" customHeight="1">
      <c r="A7" s="223"/>
      <c r="B7" s="224"/>
      <c r="C7" s="225"/>
      <c r="D7" s="226"/>
      <c r="E7" s="227"/>
      <c r="F7" s="228"/>
      <c r="G7" s="228"/>
      <c r="H7" s="228"/>
      <c r="I7" s="228"/>
      <c r="J7" s="228"/>
      <c r="K7" s="229"/>
      <c r="L7" s="56"/>
    </row>
    <row r="8" spans="1:12" s="14" customFormat="1" ht="19.5" customHeight="1">
      <c r="A8" s="12"/>
      <c r="B8" s="33" t="s">
        <v>55</v>
      </c>
      <c r="C8" s="171">
        <v>126.86</v>
      </c>
      <c r="D8" s="32">
        <v>123.15300000000001</v>
      </c>
      <c r="E8" s="172">
        <v>3.0100768962185276E-2</v>
      </c>
      <c r="F8" s="32">
        <v>62.103000000000002</v>
      </c>
      <c r="G8" s="32">
        <v>61.05</v>
      </c>
      <c r="H8" s="32">
        <v>62.378999999999998</v>
      </c>
      <c r="I8" s="32">
        <v>63.262999999999998</v>
      </c>
      <c r="J8" s="32">
        <v>62.75</v>
      </c>
      <c r="K8" s="163">
        <v>64.11</v>
      </c>
      <c r="L8" s="57"/>
    </row>
    <row r="9" spans="1:12" s="14" customFormat="1" ht="19.5" customHeight="1">
      <c r="A9" s="12"/>
      <c r="B9" s="33" t="s">
        <v>56</v>
      </c>
      <c r="C9" s="171">
        <v>1.2E-2</v>
      </c>
      <c r="D9" s="32">
        <v>0</v>
      </c>
      <c r="E9" s="172" t="s">
        <v>23</v>
      </c>
      <c r="F9" s="32">
        <v>0</v>
      </c>
      <c r="G9" s="32">
        <v>0</v>
      </c>
      <c r="H9" s="32">
        <v>0</v>
      </c>
      <c r="I9" s="32">
        <v>6.0000000000000001E-3</v>
      </c>
      <c r="J9" s="32">
        <v>6.0000000000000001E-3</v>
      </c>
      <c r="K9" s="163">
        <v>6.0000000000000001E-3</v>
      </c>
      <c r="L9" s="57"/>
    </row>
    <row r="10" spans="1:12" s="14" customFormat="1" ht="19.5" customHeight="1">
      <c r="A10" s="12"/>
      <c r="B10" s="33" t="s">
        <v>57</v>
      </c>
      <c r="C10" s="171">
        <v>129.59800000000001</v>
      </c>
      <c r="D10" s="32">
        <v>117.691</v>
      </c>
      <c r="E10" s="172">
        <v>0.10117171236543165</v>
      </c>
      <c r="F10" s="32">
        <v>58.098999999999997</v>
      </c>
      <c r="G10" s="32">
        <v>59.591999999999999</v>
      </c>
      <c r="H10" s="32">
        <v>59.201000000000001</v>
      </c>
      <c r="I10" s="32">
        <v>65.718999999999994</v>
      </c>
      <c r="J10" s="32">
        <v>64.628</v>
      </c>
      <c r="K10" s="163">
        <v>64.97</v>
      </c>
      <c r="L10" s="57"/>
    </row>
    <row r="11" spans="1:12" s="14" customFormat="1" ht="19.5" customHeight="1">
      <c r="A11" s="12"/>
      <c r="B11" s="33" t="s">
        <v>58</v>
      </c>
      <c r="C11" s="171">
        <v>25.992000000000001</v>
      </c>
      <c r="D11" s="32">
        <v>46.926000000000002</v>
      </c>
      <c r="E11" s="172">
        <v>-0.44610663598005373</v>
      </c>
      <c r="F11" s="32">
        <v>19.643999999999998</v>
      </c>
      <c r="G11" s="32">
        <v>27.282</v>
      </c>
      <c r="H11" s="32">
        <v>10.785</v>
      </c>
      <c r="I11" s="32">
        <v>11.343</v>
      </c>
      <c r="J11" s="32">
        <v>13.71</v>
      </c>
      <c r="K11" s="163">
        <v>12.282</v>
      </c>
      <c r="L11" s="57"/>
    </row>
    <row r="12" spans="1:12" s="14" customFormat="1" ht="19.5" customHeight="1">
      <c r="A12" s="12"/>
      <c r="B12" s="33" t="s">
        <v>59</v>
      </c>
      <c r="C12" s="171">
        <v>-0.23300000000000001</v>
      </c>
      <c r="D12" s="32">
        <v>0.75900000000000001</v>
      </c>
      <c r="E12" s="172" t="s">
        <v>23</v>
      </c>
      <c r="F12" s="32">
        <v>8.8999999999999996E-2</v>
      </c>
      <c r="G12" s="32">
        <v>0.67</v>
      </c>
      <c r="H12" s="32">
        <v>-0.79300000000000004</v>
      </c>
      <c r="I12" s="32">
        <v>-2.177</v>
      </c>
      <c r="J12" s="32">
        <v>0.52900000000000003</v>
      </c>
      <c r="K12" s="163">
        <v>-0.76200000000000001</v>
      </c>
      <c r="L12" s="57"/>
    </row>
    <row r="13" spans="1:12" s="24" customFormat="1" ht="19.5" customHeight="1">
      <c r="A13" s="22"/>
      <c r="B13" s="34" t="s">
        <v>60</v>
      </c>
      <c r="C13" s="173">
        <v>282.22899999999998</v>
      </c>
      <c r="D13" s="27">
        <v>288.529</v>
      </c>
      <c r="E13" s="174">
        <v>-2.1834893546229361E-2</v>
      </c>
      <c r="F13" s="27">
        <v>139.935</v>
      </c>
      <c r="G13" s="27">
        <v>148.59399999999999</v>
      </c>
      <c r="H13" s="27">
        <v>131.572</v>
      </c>
      <c r="I13" s="27">
        <v>138.154</v>
      </c>
      <c r="J13" s="27">
        <v>141.62299999999999</v>
      </c>
      <c r="K13" s="178">
        <v>140.60599999999999</v>
      </c>
      <c r="L13" s="13"/>
    </row>
    <row r="14" spans="1:12" s="14" customFormat="1" ht="19.5" customHeight="1">
      <c r="A14" s="12"/>
      <c r="B14" s="33" t="s">
        <v>61</v>
      </c>
      <c r="C14" s="171">
        <v>-38.923999999999999</v>
      </c>
      <c r="D14" s="32">
        <v>-37.716000000000001</v>
      </c>
      <c r="E14" s="172">
        <v>3.2028847173613206E-2</v>
      </c>
      <c r="F14" s="32">
        <v>-18.713000000000001</v>
      </c>
      <c r="G14" s="32">
        <v>-19.003</v>
      </c>
      <c r="H14" s="32">
        <v>-19.349</v>
      </c>
      <c r="I14" s="32">
        <v>-16.632999999999999</v>
      </c>
      <c r="J14" s="32">
        <v>-19.216000000000001</v>
      </c>
      <c r="K14" s="163">
        <v>-19.707999999999998</v>
      </c>
      <c r="L14" s="57"/>
    </row>
    <row r="15" spans="1:12" s="14" customFormat="1" ht="19.5" customHeight="1">
      <c r="A15" s="12"/>
      <c r="B15" s="33" t="s">
        <v>62</v>
      </c>
      <c r="C15" s="171">
        <v>-123.881</v>
      </c>
      <c r="D15" s="32">
        <v>-117.715</v>
      </c>
      <c r="E15" s="172">
        <v>5.2380750116807429E-2</v>
      </c>
      <c r="F15" s="32">
        <v>-60.551000000000002</v>
      </c>
      <c r="G15" s="32">
        <v>-57.164000000000001</v>
      </c>
      <c r="H15" s="32">
        <v>-53.136000000000003</v>
      </c>
      <c r="I15" s="32">
        <v>-57.249000000000002</v>
      </c>
      <c r="J15" s="32">
        <v>-62.435000000000002</v>
      </c>
      <c r="K15" s="163">
        <v>-61.445999999999998</v>
      </c>
      <c r="L15" s="57"/>
    </row>
    <row r="16" spans="1:12" s="14" customFormat="1" ht="19.5" customHeight="1">
      <c r="A16" s="12"/>
      <c r="B16" s="33" t="s">
        <v>63</v>
      </c>
      <c r="C16" s="171">
        <v>46.491999999999997</v>
      </c>
      <c r="D16" s="32">
        <v>42.337000000000003</v>
      </c>
      <c r="E16" s="172">
        <v>9.8141105888466251E-2</v>
      </c>
      <c r="F16" s="32">
        <v>21.231000000000002</v>
      </c>
      <c r="G16" s="32">
        <v>21.106000000000002</v>
      </c>
      <c r="H16" s="32">
        <v>21.747</v>
      </c>
      <c r="I16" s="32">
        <v>21.311</v>
      </c>
      <c r="J16" s="32">
        <v>23.277000000000001</v>
      </c>
      <c r="K16" s="163">
        <v>23.215</v>
      </c>
      <c r="L16" s="57"/>
    </row>
    <row r="17" spans="1:12" s="14" customFormat="1" ht="19.5" customHeight="1">
      <c r="A17" s="12"/>
      <c r="B17" s="33" t="s">
        <v>64</v>
      </c>
      <c r="C17" s="171">
        <v>-4.8449999999999998</v>
      </c>
      <c r="D17" s="32">
        <v>-4.6180000000000003</v>
      </c>
      <c r="E17" s="172">
        <v>4.915547856214797E-2</v>
      </c>
      <c r="F17" s="32">
        <v>-2.1779999999999999</v>
      </c>
      <c r="G17" s="32">
        <v>-2.44</v>
      </c>
      <c r="H17" s="32">
        <v>-2.6150000000000002</v>
      </c>
      <c r="I17" s="32">
        <v>-2.7370000000000001</v>
      </c>
      <c r="J17" s="32">
        <v>-2.3359999999999999</v>
      </c>
      <c r="K17" s="163">
        <v>-2.5089999999999999</v>
      </c>
      <c r="L17" s="57"/>
    </row>
    <row r="18" spans="1:12" s="24" customFormat="1" ht="19.5" customHeight="1">
      <c r="A18" s="22"/>
      <c r="B18" s="20" t="s">
        <v>65</v>
      </c>
      <c r="C18" s="173">
        <v>-121.158</v>
      </c>
      <c r="D18" s="27">
        <v>-117.712</v>
      </c>
      <c r="E18" s="174">
        <v>2.9274840288160853E-2</v>
      </c>
      <c r="F18" s="27">
        <v>-60.210999999999999</v>
      </c>
      <c r="G18" s="27">
        <v>-57.500999999999998</v>
      </c>
      <c r="H18" s="27">
        <v>-53.353000000000002</v>
      </c>
      <c r="I18" s="27">
        <v>-55.308</v>
      </c>
      <c r="J18" s="27">
        <v>-60.71</v>
      </c>
      <c r="K18" s="178">
        <v>-60.448</v>
      </c>
      <c r="L18" s="13"/>
    </row>
    <row r="19" spans="1:12" s="24" customFormat="1" ht="19.5" customHeight="1">
      <c r="A19" s="22"/>
      <c r="B19" s="20" t="s">
        <v>66</v>
      </c>
      <c r="C19" s="173">
        <v>161.071</v>
      </c>
      <c r="D19" s="27">
        <v>170.81700000000001</v>
      </c>
      <c r="E19" s="174">
        <v>-5.7055211132381545E-2</v>
      </c>
      <c r="F19" s="27">
        <v>79.724000000000004</v>
      </c>
      <c r="G19" s="27">
        <v>91.093000000000004</v>
      </c>
      <c r="H19" s="27">
        <v>78.218999999999994</v>
      </c>
      <c r="I19" s="27">
        <v>82.846000000000004</v>
      </c>
      <c r="J19" s="27">
        <v>80.912999999999997</v>
      </c>
      <c r="K19" s="178">
        <v>80.158000000000001</v>
      </c>
      <c r="L19" s="13"/>
    </row>
    <row r="20" spans="1:12" s="14" customFormat="1" ht="19.5" customHeight="1">
      <c r="A20" s="12"/>
      <c r="B20" s="48" t="s">
        <v>67</v>
      </c>
      <c r="C20" s="171">
        <v>-1.5409999999999999</v>
      </c>
      <c r="D20" s="32">
        <v>-2.8010000000000002</v>
      </c>
      <c r="E20" s="172">
        <v>-0.449839343091753</v>
      </c>
      <c r="F20" s="32">
        <v>-1.4390000000000001</v>
      </c>
      <c r="G20" s="32">
        <v>-1.3620000000000001</v>
      </c>
      <c r="H20" s="32">
        <v>-0.72</v>
      </c>
      <c r="I20" s="32">
        <v>-0.67800000000000005</v>
      </c>
      <c r="J20" s="32">
        <v>-0.53900000000000003</v>
      </c>
      <c r="K20" s="163">
        <v>-1.002</v>
      </c>
      <c r="L20" s="57"/>
    </row>
    <row r="21" spans="1:12" s="24" customFormat="1" ht="19.5" customHeight="1">
      <c r="A21" s="22"/>
      <c r="B21" s="20" t="s">
        <v>68</v>
      </c>
      <c r="C21" s="173">
        <v>159.53</v>
      </c>
      <c r="D21" s="27">
        <v>168.01599999999999</v>
      </c>
      <c r="E21" s="174">
        <v>-5.0507094562422528E-2</v>
      </c>
      <c r="F21" s="27">
        <v>78.284999999999997</v>
      </c>
      <c r="G21" s="27">
        <v>89.730999999999995</v>
      </c>
      <c r="H21" s="27">
        <v>77.498999999999995</v>
      </c>
      <c r="I21" s="27">
        <v>82.168000000000006</v>
      </c>
      <c r="J21" s="27">
        <v>80.373999999999995</v>
      </c>
      <c r="K21" s="178">
        <v>79.156000000000006</v>
      </c>
      <c r="L21" s="13"/>
    </row>
    <row r="22" spans="1:12" s="14" customFormat="1" ht="19.5" customHeight="1">
      <c r="A22" s="12"/>
      <c r="B22" s="33" t="s">
        <v>154</v>
      </c>
      <c r="C22" s="171">
        <v>-3.15</v>
      </c>
      <c r="D22" s="32">
        <v>-2.5539999999999998</v>
      </c>
      <c r="E22" s="172">
        <v>0.2333594361785436</v>
      </c>
      <c r="F22" s="32">
        <v>-1.4390000000000001</v>
      </c>
      <c r="G22" s="32">
        <v>-1.115</v>
      </c>
      <c r="H22" s="32">
        <v>-11.342000000000001</v>
      </c>
      <c r="I22" s="32">
        <v>3.9140000000000001</v>
      </c>
      <c r="J22" s="32">
        <v>-2.3769999999999998</v>
      </c>
      <c r="K22" s="163">
        <v>-0.77300000000000002</v>
      </c>
      <c r="L22" s="57"/>
    </row>
    <row r="23" spans="1:12" s="14" customFormat="1" ht="19.5" customHeight="1">
      <c r="A23" s="12"/>
      <c r="B23" s="35" t="s">
        <v>155</v>
      </c>
      <c r="C23" s="171">
        <v>0</v>
      </c>
      <c r="D23" s="32">
        <v>0.69599999999999995</v>
      </c>
      <c r="E23" s="172">
        <v>-1</v>
      </c>
      <c r="F23" s="32">
        <v>-1E-3</v>
      </c>
      <c r="G23" s="32">
        <v>0.69699999999999995</v>
      </c>
      <c r="H23" s="32">
        <v>-11</v>
      </c>
      <c r="I23" s="32">
        <v>1.1060000000000001</v>
      </c>
      <c r="J23" s="32">
        <v>0</v>
      </c>
      <c r="K23" s="163">
        <v>0</v>
      </c>
      <c r="L23" s="57"/>
    </row>
    <row r="24" spans="1:12" s="14" customFormat="1" ht="19.5" customHeight="1">
      <c r="A24" s="12"/>
      <c r="B24" s="33" t="s">
        <v>70</v>
      </c>
      <c r="C24" s="171">
        <v>-1.2999999999999999E-2</v>
      </c>
      <c r="D24" s="32">
        <v>-7.0000000000000001E-3</v>
      </c>
      <c r="E24" s="172">
        <v>0.85714285714285698</v>
      </c>
      <c r="F24" s="32">
        <v>-3.0000000000000001E-3</v>
      </c>
      <c r="G24" s="32">
        <v>-4.0000000000000001E-3</v>
      </c>
      <c r="H24" s="32">
        <v>-3.0000000000000001E-3</v>
      </c>
      <c r="I24" s="32">
        <v>-5.4930000000000003</v>
      </c>
      <c r="J24" s="32">
        <v>-1.4E-2</v>
      </c>
      <c r="K24" s="163">
        <v>1E-3</v>
      </c>
      <c r="L24" s="57"/>
    </row>
    <row r="25" spans="1:12" s="24" customFormat="1" ht="19.5" customHeight="1">
      <c r="A25" s="12"/>
      <c r="B25" s="33" t="s">
        <v>71</v>
      </c>
      <c r="C25" s="171">
        <v>-0.35299999999999998</v>
      </c>
      <c r="D25" s="32">
        <v>0</v>
      </c>
      <c r="E25" s="172" t="s">
        <v>23</v>
      </c>
      <c r="F25" s="32">
        <v>0</v>
      </c>
      <c r="G25" s="32">
        <v>0</v>
      </c>
      <c r="H25" s="32">
        <v>0</v>
      </c>
      <c r="I25" s="32">
        <v>-6.7240000000000002</v>
      </c>
      <c r="J25" s="32">
        <v>8.0000000000000002E-3</v>
      </c>
      <c r="K25" s="163">
        <v>-0.36099999999999999</v>
      </c>
      <c r="L25" s="13"/>
    </row>
    <row r="26" spans="1:12" s="26" customFormat="1" ht="19.5" customHeight="1">
      <c r="A26" s="25"/>
      <c r="B26" s="20" t="s">
        <v>72</v>
      </c>
      <c r="C26" s="173">
        <v>156.01400000000001</v>
      </c>
      <c r="D26" s="27">
        <v>165.45500000000001</v>
      </c>
      <c r="E26" s="174">
        <v>-5.706083225046088E-2</v>
      </c>
      <c r="F26" s="27">
        <v>76.843000000000004</v>
      </c>
      <c r="G26" s="27">
        <v>88.611999999999995</v>
      </c>
      <c r="H26" s="27">
        <v>66.153999999999996</v>
      </c>
      <c r="I26" s="27">
        <v>73.864999999999995</v>
      </c>
      <c r="J26" s="27">
        <v>77.991</v>
      </c>
      <c r="K26" s="178">
        <v>78.022999999999996</v>
      </c>
      <c r="L26" s="58"/>
    </row>
    <row r="27" spans="1:12" ht="15" customHeight="1">
      <c r="A27" s="25"/>
      <c r="B27" s="20" t="s">
        <v>147</v>
      </c>
      <c r="C27" s="175">
        <v>36.795999999999999</v>
      </c>
      <c r="D27" s="176">
        <v>41.58</v>
      </c>
      <c r="E27" s="177">
        <v>-0.11505531505531508</v>
      </c>
      <c r="F27" s="27">
        <v>18.077000000000002</v>
      </c>
      <c r="G27" s="27">
        <v>23.503</v>
      </c>
      <c r="H27" s="27">
        <v>15.728</v>
      </c>
      <c r="I27" s="27">
        <v>17.454999999999998</v>
      </c>
      <c r="J27" s="27">
        <v>18.244</v>
      </c>
      <c r="K27" s="179">
        <v>18.552</v>
      </c>
      <c r="L27" s="59"/>
    </row>
    <row r="28" spans="1:12" ht="6.75" customHeight="1">
      <c r="A28" s="22"/>
      <c r="B28" s="20"/>
      <c r="C28" s="27"/>
      <c r="D28" s="27"/>
      <c r="E28" s="37"/>
      <c r="F28" s="27"/>
      <c r="G28" s="27"/>
      <c r="H28" s="27"/>
      <c r="I28" s="27"/>
      <c r="J28" s="32"/>
      <c r="K28" s="32"/>
      <c r="L28" s="59"/>
    </row>
    <row r="29" spans="1:12" ht="19.5" customHeight="1">
      <c r="A29" s="7"/>
      <c r="B29" s="49"/>
      <c r="C29" s="50"/>
      <c r="D29" s="50"/>
      <c r="E29" s="28"/>
      <c r="F29" s="50"/>
      <c r="G29" s="50"/>
      <c r="H29" s="50"/>
      <c r="I29" s="50"/>
      <c r="J29" s="27"/>
      <c r="K29" s="27"/>
      <c r="L29" s="59"/>
    </row>
    <row r="30" spans="1:12" ht="19.5" customHeight="1">
      <c r="A30" s="211" t="s">
        <v>85</v>
      </c>
      <c r="B30" s="152"/>
      <c r="C30" s="50"/>
      <c r="D30" s="50"/>
      <c r="E30" s="28"/>
      <c r="F30" s="50"/>
      <c r="G30" s="50"/>
      <c r="H30" s="50"/>
      <c r="I30" s="50"/>
      <c r="J30" s="32"/>
      <c r="K30" s="32"/>
      <c r="L30" s="59"/>
    </row>
    <row r="31" spans="1:12" ht="19.5" customHeight="1">
      <c r="A31" s="39"/>
      <c r="B31" s="20" t="s">
        <v>80</v>
      </c>
      <c r="C31" s="62">
        <v>0.42928969028696556</v>
      </c>
      <c r="D31" s="62">
        <v>0.40797285541488032</v>
      </c>
      <c r="E31" s="63">
        <v>2.1316834872085244</v>
      </c>
      <c r="F31" s="62">
        <v>0.43027834351663269</v>
      </c>
      <c r="G31" s="62">
        <v>0.38696717229497829</v>
      </c>
      <c r="H31" s="62">
        <v>0.40550421062232084</v>
      </c>
      <c r="I31" s="62">
        <v>0.40033585708701885</v>
      </c>
      <c r="J31" s="62">
        <v>0.42867330871398013</v>
      </c>
      <c r="K31" s="62">
        <v>0.42991053013384922</v>
      </c>
      <c r="L31" s="7"/>
    </row>
    <row r="32" spans="1:12" ht="19.5" customHeight="1">
      <c r="A32" s="39"/>
      <c r="B32" s="20" t="s">
        <v>81</v>
      </c>
      <c r="C32" s="42">
        <v>25.402723209842605</v>
      </c>
      <c r="D32" s="42">
        <v>64.80428573576927</v>
      </c>
      <c r="E32" s="51">
        <v>-39.401562525926664</v>
      </c>
      <c r="F32" s="42">
        <v>65.776505011801717</v>
      </c>
      <c r="G32" s="42">
        <v>63.807845624366443</v>
      </c>
      <c r="H32" s="42">
        <v>31.099496792864393</v>
      </c>
      <c r="I32" s="42">
        <v>27.27427694755384</v>
      </c>
      <c r="J32" s="42">
        <v>19.752833056494385</v>
      </c>
      <c r="K32" s="42">
        <v>30.021965921922664</v>
      </c>
      <c r="L32" s="7"/>
    </row>
    <row r="33" spans="1:12" ht="19.5" customHeight="1">
      <c r="A33" s="211" t="s">
        <v>86</v>
      </c>
      <c r="B33" s="152"/>
      <c r="C33" s="43"/>
      <c r="D33" s="43"/>
      <c r="E33" s="43"/>
      <c r="F33" s="44"/>
      <c r="G33" s="44"/>
      <c r="H33" s="44"/>
      <c r="I33" s="44"/>
      <c r="J33" s="32"/>
      <c r="K33" s="32"/>
      <c r="L33" s="7"/>
    </row>
    <row r="34" spans="1:12" ht="19.5" customHeight="1">
      <c r="A34" s="45"/>
      <c r="B34" s="20" t="s">
        <v>218</v>
      </c>
      <c r="C34" s="27">
        <v>1303.1479999999999</v>
      </c>
      <c r="D34" s="27">
        <v>780.96199999999999</v>
      </c>
      <c r="E34" s="37">
        <v>0.66864456913396553</v>
      </c>
      <c r="F34" s="27">
        <v>700.61</v>
      </c>
      <c r="G34" s="27">
        <v>780.96199999999999</v>
      </c>
      <c r="H34" s="27">
        <v>814.55</v>
      </c>
      <c r="I34" s="27">
        <v>910.29899999999998</v>
      </c>
      <c r="J34" s="27">
        <v>1015.322</v>
      </c>
      <c r="K34" s="27">
        <v>1303.1479999999999</v>
      </c>
      <c r="L34" s="7"/>
    </row>
    <row r="35" spans="1:12" ht="19.5" customHeight="1">
      <c r="A35" s="45"/>
      <c r="B35" s="34" t="s">
        <v>219</v>
      </c>
      <c r="C35" s="27">
        <v>19281.005000000001</v>
      </c>
      <c r="D35" s="27">
        <v>16980.756000000001</v>
      </c>
      <c r="E35" s="37">
        <v>0.13546210781192536</v>
      </c>
      <c r="F35" s="27">
        <v>16513.161</v>
      </c>
      <c r="G35" s="27">
        <v>16980.756000000001</v>
      </c>
      <c r="H35" s="27">
        <v>17028.571</v>
      </c>
      <c r="I35" s="27">
        <v>18569.697</v>
      </c>
      <c r="J35" s="27">
        <v>18707.093000000001</v>
      </c>
      <c r="K35" s="27">
        <v>19281.005000000001</v>
      </c>
      <c r="L35" s="7"/>
    </row>
    <row r="36" spans="1:12" ht="19.5" customHeight="1">
      <c r="A36" s="39"/>
      <c r="B36" s="20" t="s">
        <v>142</v>
      </c>
      <c r="C36" s="27">
        <v>2063.0014999999999</v>
      </c>
      <c r="D36" s="27">
        <v>1805.1980000000001</v>
      </c>
      <c r="E36" s="37">
        <v>0.1428117580453776</v>
      </c>
      <c r="F36" s="27">
        <v>1838.1179999999999</v>
      </c>
      <c r="G36" s="27">
        <v>1805.1980000000001</v>
      </c>
      <c r="H36" s="27">
        <v>1777.7815000000001</v>
      </c>
      <c r="I36" s="27">
        <v>1889.913</v>
      </c>
      <c r="J36" s="27">
        <v>1936.7695000000001</v>
      </c>
      <c r="K36" s="27">
        <v>2063.0014999999999</v>
      </c>
      <c r="L36" s="7"/>
    </row>
    <row r="37" spans="1:12" ht="19.5" customHeight="1">
      <c r="A37" s="211" t="s">
        <v>7</v>
      </c>
      <c r="B37" s="152"/>
      <c r="C37" s="27"/>
      <c r="D37" s="27"/>
      <c r="E37" s="52"/>
      <c r="F37" s="27"/>
      <c r="G37" s="27"/>
      <c r="H37" s="27"/>
      <c r="I37" s="27"/>
      <c r="J37" s="27"/>
      <c r="K37" s="27"/>
      <c r="L37" s="7"/>
    </row>
    <row r="38" spans="1:12" ht="19.5" customHeight="1">
      <c r="A38" s="7"/>
      <c r="B38" s="34" t="s">
        <v>83</v>
      </c>
      <c r="C38" s="27">
        <v>1066.57</v>
      </c>
      <c r="D38" s="27">
        <v>1024.75</v>
      </c>
      <c r="E38" s="37">
        <v>4.0809953647231056E-2</v>
      </c>
      <c r="F38" s="27">
        <v>1020.93</v>
      </c>
      <c r="G38" s="27">
        <v>1024.75</v>
      </c>
      <c r="H38" s="27">
        <v>1032.54</v>
      </c>
      <c r="I38" s="27">
        <v>1051.55</v>
      </c>
      <c r="J38" s="27">
        <v>1043.99</v>
      </c>
      <c r="K38" s="27">
        <v>1066.57</v>
      </c>
      <c r="L38" s="7"/>
    </row>
    <row r="39" spans="1:12" ht="19.5" customHeight="1" outlineLevel="1">
      <c r="A39" s="7"/>
      <c r="B39" s="34" t="s">
        <v>215</v>
      </c>
      <c r="C39" s="390">
        <v>0.64917763143977514</v>
      </c>
      <c r="D39" s="390">
        <v>0.95769195064584201</v>
      </c>
      <c r="E39" s="391">
        <v>-30.851431920606686</v>
      </c>
      <c r="F39" s="390">
        <v>0.84946453379406139</v>
      </c>
      <c r="G39" s="390">
        <v>1.0614926691055564</v>
      </c>
      <c r="H39" s="390">
        <v>0.70772994127714683</v>
      </c>
      <c r="I39" s="390">
        <v>0.61291115162264265</v>
      </c>
      <c r="J39" s="390">
        <v>0.59801224491079019</v>
      </c>
      <c r="K39" s="390">
        <v>0.70938018942737702</v>
      </c>
    </row>
    <row r="40" spans="1:12" ht="12.75" customHeight="1">
      <c r="A40" s="7"/>
      <c r="B40" s="408" t="s">
        <v>225</v>
      </c>
      <c r="C40" s="408"/>
      <c r="D40" s="408"/>
      <c r="E40" s="408"/>
      <c r="F40" s="408"/>
      <c r="G40" s="408"/>
      <c r="H40" s="408"/>
      <c r="I40" s="408"/>
      <c r="J40" s="408"/>
      <c r="K40" s="408"/>
      <c r="L40" s="7"/>
    </row>
    <row r="41" spans="1:12" ht="12.75" customHeight="1">
      <c r="A41" s="7"/>
      <c r="B41" s="7"/>
      <c r="C41" s="27"/>
      <c r="D41" s="27"/>
      <c r="E41" s="28"/>
      <c r="F41" s="7"/>
      <c r="G41" s="7"/>
      <c r="H41" s="7"/>
      <c r="I41" s="7"/>
      <c r="J41" s="7"/>
      <c r="K41" s="40"/>
      <c r="L41" s="7"/>
    </row>
    <row r="42" spans="1:12" ht="12.75" customHeight="1">
      <c r="C42" s="27"/>
      <c r="D42" s="27"/>
      <c r="G42" s="27"/>
      <c r="H42" s="27"/>
      <c r="I42" s="27"/>
      <c r="J42" s="27"/>
      <c r="K42" s="23"/>
    </row>
    <row r="43" spans="1:12" ht="12.75" customHeight="1">
      <c r="C43" s="27"/>
      <c r="D43" s="27"/>
      <c r="G43" s="27"/>
      <c r="H43" s="27"/>
      <c r="I43" s="27"/>
      <c r="J43" s="27"/>
      <c r="K43" s="23"/>
    </row>
    <row r="44" spans="1:12" ht="12.75" customHeight="1">
      <c r="C44" s="27"/>
      <c r="D44" s="27"/>
      <c r="G44" s="27"/>
      <c r="H44" s="27"/>
      <c r="I44" s="27"/>
      <c r="J44" s="27"/>
      <c r="K44" s="23"/>
    </row>
  </sheetData>
  <mergeCells count="2">
    <mergeCell ref="A2:K2"/>
    <mergeCell ref="B40:K40"/>
  </mergeCells>
  <printOptions horizontalCentered="1" verticalCentered="1"/>
  <pageMargins left="0" right="0" top="0" bottom="0" header="0" footer="0"/>
  <pageSetup paperSize="9" scale="79" orientation="landscape" horizontalDpi="300" verticalDpi="300" r:id="rId1"/>
  <headerFooter scaleWithDoc="0" alignWithMargins="0">
    <oddFooter>&amp;R&amp;"UniCredit,Normale"&amp;6&amp;K03-049&amp;P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pageSetUpPr fitToPage="1"/>
  </sheetPr>
  <dimension ref="A1:L63"/>
  <sheetViews>
    <sheetView showGridLines="0" topLeftCell="C1" zoomScale="90" zoomScaleNormal="90" zoomScaleSheetLayoutView="90" workbookViewId="0">
      <selection activeCell="L1" sqref="L1:M1048576"/>
    </sheetView>
  </sheetViews>
  <sheetFormatPr defaultColWidth="9.140625" defaultRowHeight="12.75" customHeight="1" outlineLevelRow="1"/>
  <cols>
    <col min="1" max="1" width="1" style="9" customWidth="1"/>
    <col min="2" max="2" width="50.7109375" style="9" customWidth="1"/>
    <col min="3" max="4" width="12.7109375" style="9" customWidth="1"/>
    <col min="5" max="5" width="12.7109375" style="46" customWidth="1"/>
    <col min="6" max="10" width="12.7109375" style="9" customWidth="1"/>
    <col min="11" max="11" width="12.7109375" style="304" customWidth="1"/>
    <col min="12" max="12" width="3" style="9" customWidth="1"/>
    <col min="13" max="16384" width="9.140625" style="9"/>
  </cols>
  <sheetData>
    <row r="1" spans="1:12" ht="15" customHeight="1">
      <c r="A1" s="7"/>
      <c r="B1" s="8"/>
      <c r="C1" s="7"/>
      <c r="D1" s="7"/>
      <c r="E1" s="28"/>
      <c r="F1" s="7"/>
      <c r="G1" s="7"/>
      <c r="H1" s="7"/>
      <c r="I1" s="7"/>
      <c r="J1" s="7"/>
      <c r="K1" s="274"/>
      <c r="L1" s="7"/>
    </row>
    <row r="2" spans="1:12" ht="30.75" customHeight="1">
      <c r="A2" s="401" t="s">
        <v>201</v>
      </c>
      <c r="B2" s="401"/>
      <c r="C2" s="401"/>
      <c r="D2" s="401"/>
      <c r="E2" s="401"/>
      <c r="F2" s="401"/>
      <c r="G2" s="401"/>
      <c r="H2" s="401"/>
      <c r="I2" s="401"/>
      <c r="J2" s="401"/>
      <c r="K2" s="401"/>
      <c r="L2" s="10"/>
    </row>
    <row r="3" spans="1:12" ht="25.5" customHeight="1">
      <c r="A3" s="7"/>
      <c r="B3" s="7"/>
      <c r="C3" s="7"/>
      <c r="D3" s="7"/>
      <c r="E3" s="28"/>
      <c r="F3" s="7"/>
      <c r="G3" s="7"/>
      <c r="H3" s="7"/>
      <c r="I3" s="7"/>
      <c r="J3" s="7"/>
      <c r="K3" s="274"/>
      <c r="L3" s="7"/>
    </row>
    <row r="4" spans="1:12" ht="12.75" customHeight="1">
      <c r="A4" s="7"/>
      <c r="B4" s="151" t="s">
        <v>8</v>
      </c>
      <c r="C4" s="7"/>
      <c r="D4" s="7"/>
      <c r="E4" s="28"/>
      <c r="F4" s="7"/>
      <c r="G4" s="7"/>
      <c r="H4" s="7"/>
      <c r="I4" s="7"/>
      <c r="J4" s="7"/>
      <c r="K4" s="274"/>
      <c r="L4" s="7"/>
    </row>
    <row r="5" spans="1:12" s="14" customFormat="1" ht="15" customHeight="1">
      <c r="A5" s="12"/>
      <c r="B5" s="12"/>
      <c r="C5" s="212" t="s">
        <v>223</v>
      </c>
      <c r="D5" s="213"/>
      <c r="E5" s="169" t="s">
        <v>3</v>
      </c>
      <c r="F5" s="13" t="s">
        <v>42</v>
      </c>
      <c r="G5" s="13" t="s">
        <v>52</v>
      </c>
      <c r="H5" s="13" t="s">
        <v>53</v>
      </c>
      <c r="I5" s="13" t="s">
        <v>54</v>
      </c>
      <c r="J5" s="13" t="s">
        <v>42</v>
      </c>
      <c r="K5" s="160" t="s">
        <v>52</v>
      </c>
      <c r="L5" s="54"/>
    </row>
    <row r="6" spans="1:12" s="24" customFormat="1" ht="15" customHeight="1">
      <c r="A6" s="22"/>
      <c r="B6" s="15" t="s">
        <v>5</v>
      </c>
      <c r="C6" s="214">
        <v>2017</v>
      </c>
      <c r="D6" s="58">
        <v>2016</v>
      </c>
      <c r="E6" s="380" t="s">
        <v>6</v>
      </c>
      <c r="F6" s="13">
        <v>2016</v>
      </c>
      <c r="G6" s="13">
        <v>2016</v>
      </c>
      <c r="H6" s="13">
        <v>2016</v>
      </c>
      <c r="I6" s="13">
        <v>2016</v>
      </c>
      <c r="J6" s="13">
        <v>2017</v>
      </c>
      <c r="K6" s="161">
        <v>2017</v>
      </c>
      <c r="L6" s="381"/>
    </row>
    <row r="7" spans="1:12" s="14" customFormat="1" ht="6" customHeight="1">
      <c r="A7" s="223"/>
      <c r="B7" s="224"/>
      <c r="C7" s="225"/>
      <c r="D7" s="226"/>
      <c r="E7" s="227"/>
      <c r="F7" s="228"/>
      <c r="G7" s="228"/>
      <c r="H7" s="228"/>
      <c r="I7" s="228"/>
      <c r="J7" s="228"/>
      <c r="K7" s="229"/>
      <c r="L7" s="56"/>
    </row>
    <row r="8" spans="1:12" s="14" customFormat="1" ht="19.5" customHeight="1">
      <c r="A8" s="12"/>
      <c r="B8" s="33" t="s">
        <v>55</v>
      </c>
      <c r="C8" s="171">
        <v>-320.892</v>
      </c>
      <c r="D8" s="32">
        <v>-332.53100000000001</v>
      </c>
      <c r="E8" s="172">
        <v>-3.5001248003945551E-2</v>
      </c>
      <c r="F8" s="32">
        <v>-182.28200000000001</v>
      </c>
      <c r="G8" s="32">
        <v>-150.249</v>
      </c>
      <c r="H8" s="32">
        <v>-174.98699999999999</v>
      </c>
      <c r="I8" s="32">
        <v>-163.10599999999999</v>
      </c>
      <c r="J8" s="32">
        <v>-146.172</v>
      </c>
      <c r="K8" s="163">
        <v>-174.72</v>
      </c>
      <c r="L8" s="57"/>
    </row>
    <row r="9" spans="1:12" s="14" customFormat="1" ht="19.5" customHeight="1">
      <c r="A9" s="12"/>
      <c r="B9" s="33" t="s">
        <v>56</v>
      </c>
      <c r="C9" s="171">
        <v>43.2</v>
      </c>
      <c r="D9" s="32">
        <v>82.852000000000004</v>
      </c>
      <c r="E9" s="172">
        <v>-0.47858832617196934</v>
      </c>
      <c r="F9" s="32">
        <v>4.8840000000000003</v>
      </c>
      <c r="G9" s="32">
        <v>77.968000000000004</v>
      </c>
      <c r="H9" s="32">
        <v>13</v>
      </c>
      <c r="I9" s="32">
        <v>28.558</v>
      </c>
      <c r="J9" s="32">
        <v>23.262</v>
      </c>
      <c r="K9" s="163">
        <v>19.937999999999999</v>
      </c>
      <c r="L9" s="57"/>
    </row>
    <row r="10" spans="1:12" s="14" customFormat="1" ht="19.5" customHeight="1">
      <c r="A10" s="12"/>
      <c r="B10" s="33" t="s">
        <v>57</v>
      </c>
      <c r="C10" s="171">
        <v>-55.423000000000002</v>
      </c>
      <c r="D10" s="32">
        <v>-98.991</v>
      </c>
      <c r="E10" s="172">
        <v>-0.4401208190643594</v>
      </c>
      <c r="F10" s="32">
        <v>-39.238999999999997</v>
      </c>
      <c r="G10" s="32">
        <v>-59.752000000000002</v>
      </c>
      <c r="H10" s="32">
        <v>-45.34</v>
      </c>
      <c r="I10" s="32">
        <v>-8.5350000000000001</v>
      </c>
      <c r="J10" s="32">
        <v>-34.228999999999999</v>
      </c>
      <c r="K10" s="163">
        <v>-21.193999999999999</v>
      </c>
      <c r="L10" s="57"/>
    </row>
    <row r="11" spans="1:12" s="14" customFormat="1" ht="19.5" customHeight="1">
      <c r="A11" s="12"/>
      <c r="B11" s="33" t="s">
        <v>58</v>
      </c>
      <c r="C11" s="171">
        <v>-29.370999999999999</v>
      </c>
      <c r="D11" s="32">
        <v>150.36699999999999</v>
      </c>
      <c r="E11" s="172" t="s">
        <v>23</v>
      </c>
      <c r="F11" s="32">
        <v>-18.995000000000001</v>
      </c>
      <c r="G11" s="32">
        <v>169.36199999999999</v>
      </c>
      <c r="H11" s="32">
        <v>-15.522</v>
      </c>
      <c r="I11" s="32">
        <v>-36.124000000000002</v>
      </c>
      <c r="J11" s="32">
        <v>-20.678000000000001</v>
      </c>
      <c r="K11" s="163">
        <v>-8.6929999999999996</v>
      </c>
      <c r="L11" s="68"/>
    </row>
    <row r="12" spans="1:12" s="14" customFormat="1" ht="19.5" customHeight="1">
      <c r="A12" s="12"/>
      <c r="B12" s="33" t="s">
        <v>59</v>
      </c>
      <c r="C12" s="171">
        <v>-6.6479999999999997</v>
      </c>
      <c r="D12" s="32">
        <v>18.588999999999999</v>
      </c>
      <c r="E12" s="172" t="s">
        <v>23</v>
      </c>
      <c r="F12" s="32">
        <v>15.932</v>
      </c>
      <c r="G12" s="32">
        <v>2.657</v>
      </c>
      <c r="H12" s="32">
        <v>32.228000000000002</v>
      </c>
      <c r="I12" s="32">
        <v>-83.772000000000006</v>
      </c>
      <c r="J12" s="32">
        <v>-15.702</v>
      </c>
      <c r="K12" s="163">
        <v>9.0540000000000003</v>
      </c>
      <c r="L12" s="57"/>
    </row>
    <row r="13" spans="1:12" s="24" customFormat="1" ht="19.5" customHeight="1">
      <c r="A13" s="22"/>
      <c r="B13" s="34" t="s">
        <v>60</v>
      </c>
      <c r="C13" s="173">
        <v>-369.13400000000001</v>
      </c>
      <c r="D13" s="27">
        <v>-179.714</v>
      </c>
      <c r="E13" s="174">
        <v>1.0540080349889269</v>
      </c>
      <c r="F13" s="27">
        <v>-219.7</v>
      </c>
      <c r="G13" s="27">
        <v>39.985999999999997</v>
      </c>
      <c r="H13" s="27">
        <v>-190.62100000000001</v>
      </c>
      <c r="I13" s="27">
        <v>-262.97899999999998</v>
      </c>
      <c r="J13" s="27">
        <v>-193.51900000000001</v>
      </c>
      <c r="K13" s="178">
        <v>-175.61500000000001</v>
      </c>
      <c r="L13" s="13"/>
    </row>
    <row r="14" spans="1:12" s="14" customFormat="1" ht="19.5" hidden="1" customHeight="1" outlineLevel="1">
      <c r="A14" s="12"/>
      <c r="B14" s="33" t="s">
        <v>61</v>
      </c>
      <c r="C14" s="171">
        <v>-647.47400000000005</v>
      </c>
      <c r="D14" s="32">
        <v>-706.60900000000004</v>
      </c>
      <c r="E14" s="172">
        <v>-8.3688433065528423E-2</v>
      </c>
      <c r="F14" s="32">
        <v>-352.03500000000003</v>
      </c>
      <c r="G14" s="32">
        <v>-354.57400000000001</v>
      </c>
      <c r="H14" s="32">
        <v>-344.45100000000002</v>
      </c>
      <c r="I14" s="32">
        <v>-266.23099999999999</v>
      </c>
      <c r="J14" s="32">
        <v>-322.47800000000001</v>
      </c>
      <c r="K14" s="163">
        <v>-324.99599999999998</v>
      </c>
      <c r="L14" s="57"/>
    </row>
    <row r="15" spans="1:12" s="14" customFormat="1" ht="19.5" hidden="1" customHeight="1" outlineLevel="1">
      <c r="A15" s="12"/>
      <c r="B15" s="33" t="s">
        <v>62</v>
      </c>
      <c r="C15" s="171">
        <v>646.5809999999999</v>
      </c>
      <c r="D15" s="32">
        <v>708.91799999999989</v>
      </c>
      <c r="E15" s="172">
        <v>-8.7932595871454855E-2</v>
      </c>
      <c r="F15" s="32">
        <v>356.98199999999997</v>
      </c>
      <c r="G15" s="32">
        <v>351.93600000000004</v>
      </c>
      <c r="H15" s="32">
        <v>354.58199999999999</v>
      </c>
      <c r="I15" s="32">
        <v>-54.080000000000041</v>
      </c>
      <c r="J15" s="32">
        <v>334.02300000000002</v>
      </c>
      <c r="K15" s="163">
        <v>312.55800000000011</v>
      </c>
      <c r="L15" s="57"/>
    </row>
    <row r="16" spans="1:12" s="14" customFormat="1" ht="19.5" hidden="1" customHeight="1" outlineLevel="1">
      <c r="A16" s="12"/>
      <c r="B16" s="33" t="s">
        <v>63</v>
      </c>
      <c r="C16" s="171">
        <v>56.463999999999999</v>
      </c>
      <c r="D16" s="32">
        <v>53.35</v>
      </c>
      <c r="E16" s="172">
        <v>5.8369259606372959E-2</v>
      </c>
      <c r="F16" s="32">
        <v>27.821000000000002</v>
      </c>
      <c r="G16" s="32">
        <v>25.529</v>
      </c>
      <c r="H16" s="32">
        <v>26.108000000000001</v>
      </c>
      <c r="I16" s="32">
        <v>40.125999999999998</v>
      </c>
      <c r="J16" s="32">
        <v>31.292999999999999</v>
      </c>
      <c r="K16" s="163">
        <v>25.170999999999999</v>
      </c>
      <c r="L16" s="57"/>
    </row>
    <row r="17" spans="1:12" s="14" customFormat="1" ht="19.5" hidden="1" customHeight="1" outlineLevel="1">
      <c r="A17" s="12"/>
      <c r="B17" s="33" t="s">
        <v>64</v>
      </c>
      <c r="C17" s="171">
        <v>-268.33300000000003</v>
      </c>
      <c r="D17" s="32">
        <v>-308.64600000000002</v>
      </c>
      <c r="E17" s="172">
        <v>-0.13061241681408475</v>
      </c>
      <c r="F17" s="32">
        <v>-153.47</v>
      </c>
      <c r="G17" s="32">
        <v>-155.17599999999999</v>
      </c>
      <c r="H17" s="32">
        <v>-158.17599999999999</v>
      </c>
      <c r="I17" s="32">
        <v>-472.98200000000003</v>
      </c>
      <c r="J17" s="32">
        <v>-134.958</v>
      </c>
      <c r="K17" s="163">
        <v>-133.375</v>
      </c>
      <c r="L17" s="57"/>
    </row>
    <row r="18" spans="1:12" s="24" customFormat="1" ht="19.5" customHeight="1" collapsed="1">
      <c r="A18" s="22"/>
      <c r="B18" s="20" t="s">
        <v>65</v>
      </c>
      <c r="C18" s="173">
        <v>-212.762</v>
      </c>
      <c r="D18" s="27">
        <v>-252.98699999999999</v>
      </c>
      <c r="E18" s="174">
        <v>-0.15900026483574248</v>
      </c>
      <c r="F18" s="27">
        <v>-120.702</v>
      </c>
      <c r="G18" s="27">
        <v>-132.285</v>
      </c>
      <c r="H18" s="27">
        <v>-121.937</v>
      </c>
      <c r="I18" s="27">
        <v>-753.16700000000003</v>
      </c>
      <c r="J18" s="27">
        <v>-92.12</v>
      </c>
      <c r="K18" s="178">
        <v>-120.642</v>
      </c>
      <c r="L18" s="13"/>
    </row>
    <row r="19" spans="1:12" s="24" customFormat="1" ht="19.5" customHeight="1">
      <c r="A19" s="22"/>
      <c r="B19" s="20" t="s">
        <v>66</v>
      </c>
      <c r="C19" s="173">
        <v>-581.89599999999996</v>
      </c>
      <c r="D19" s="27">
        <v>-432.70100000000002</v>
      </c>
      <c r="E19" s="174">
        <v>0.34479929558748412</v>
      </c>
      <c r="F19" s="27">
        <v>-340.40199999999999</v>
      </c>
      <c r="G19" s="27">
        <v>-92.299000000000007</v>
      </c>
      <c r="H19" s="27">
        <v>-312.55799999999999</v>
      </c>
      <c r="I19" s="27">
        <v>-1016.146</v>
      </c>
      <c r="J19" s="27">
        <v>-285.63900000000001</v>
      </c>
      <c r="K19" s="178">
        <v>-296.25700000000001</v>
      </c>
      <c r="L19" s="13"/>
    </row>
    <row r="20" spans="1:12" s="14" customFormat="1" ht="19.5" customHeight="1">
      <c r="A20" s="12"/>
      <c r="B20" s="48" t="s">
        <v>67</v>
      </c>
      <c r="C20" s="171">
        <v>-3.5819999999999999</v>
      </c>
      <c r="D20" s="32">
        <v>-6.4359999999999999</v>
      </c>
      <c r="E20" s="172">
        <v>-0.44344313238036048</v>
      </c>
      <c r="F20" s="32">
        <v>-5.6349999999999998</v>
      </c>
      <c r="G20" s="32">
        <v>-0.80100000000000005</v>
      </c>
      <c r="H20" s="32">
        <v>-10.976000000000001</v>
      </c>
      <c r="I20" s="32">
        <v>12.051</v>
      </c>
      <c r="J20" s="32">
        <v>-2.512</v>
      </c>
      <c r="K20" s="163">
        <v>-1.07</v>
      </c>
      <c r="L20" s="57"/>
    </row>
    <row r="21" spans="1:12" s="24" customFormat="1" ht="19.5" customHeight="1">
      <c r="A21" s="22"/>
      <c r="B21" s="20" t="s">
        <v>68</v>
      </c>
      <c r="C21" s="173">
        <v>-585.47799999999995</v>
      </c>
      <c r="D21" s="27">
        <v>-439.137</v>
      </c>
      <c r="E21" s="174">
        <v>0.33324679997358442</v>
      </c>
      <c r="F21" s="27">
        <v>-346.03699999999998</v>
      </c>
      <c r="G21" s="27">
        <v>-93.1</v>
      </c>
      <c r="H21" s="27">
        <v>-323.53399999999999</v>
      </c>
      <c r="I21" s="27">
        <v>-1004.095</v>
      </c>
      <c r="J21" s="27">
        <v>-288.15100000000001</v>
      </c>
      <c r="K21" s="178">
        <v>-297.327</v>
      </c>
      <c r="L21" s="13"/>
    </row>
    <row r="22" spans="1:12" s="14" customFormat="1" ht="19.5" customHeight="1">
      <c r="A22" s="12"/>
      <c r="B22" s="33" t="s">
        <v>154</v>
      </c>
      <c r="C22" s="171">
        <v>-24.972000000000001</v>
      </c>
      <c r="D22" s="32">
        <v>-277.28699999999998</v>
      </c>
      <c r="E22" s="172">
        <v>-0.90994168496900318</v>
      </c>
      <c r="F22" s="32">
        <v>-19.358000000000001</v>
      </c>
      <c r="G22" s="32">
        <v>-257.92899999999997</v>
      </c>
      <c r="H22" s="32">
        <v>-37.905999999999999</v>
      </c>
      <c r="I22" s="32">
        <v>-326.03300000000002</v>
      </c>
      <c r="J22" s="32">
        <v>-35.351999999999997</v>
      </c>
      <c r="K22" s="163">
        <v>10.38</v>
      </c>
      <c r="L22" s="57"/>
    </row>
    <row r="23" spans="1:12" s="14" customFormat="1" ht="19.5" customHeight="1">
      <c r="A23" s="12"/>
      <c r="B23" s="35" t="s">
        <v>155</v>
      </c>
      <c r="C23" s="171">
        <v>-11.904999999999999</v>
      </c>
      <c r="D23" s="32">
        <v>-201.70400000000001</v>
      </c>
      <c r="E23" s="172">
        <v>-0.94097786855986987</v>
      </c>
      <c r="F23" s="32">
        <v>-18.513000000000002</v>
      </c>
      <c r="G23" s="32">
        <v>-183.191</v>
      </c>
      <c r="H23" s="32">
        <v>-28.582000000000001</v>
      </c>
      <c r="I23" s="32">
        <v>-245.75200000000001</v>
      </c>
      <c r="J23" s="32">
        <v>-29.667000000000002</v>
      </c>
      <c r="K23" s="163">
        <v>17.762</v>
      </c>
      <c r="L23" s="57"/>
    </row>
    <row r="24" spans="1:12" s="14" customFormat="1" ht="19.5" customHeight="1">
      <c r="A24" s="12"/>
      <c r="B24" s="33" t="s">
        <v>70</v>
      </c>
      <c r="C24" s="171">
        <v>2.8170000000000002</v>
      </c>
      <c r="D24" s="32">
        <v>-29.419</v>
      </c>
      <c r="E24" s="172" t="s">
        <v>23</v>
      </c>
      <c r="F24" s="32">
        <v>-10.105</v>
      </c>
      <c r="G24" s="32">
        <v>-19.314</v>
      </c>
      <c r="H24" s="32">
        <v>-18.198</v>
      </c>
      <c r="I24" s="32">
        <v>-301.61500000000001</v>
      </c>
      <c r="J24" s="32">
        <v>1.552</v>
      </c>
      <c r="K24" s="163">
        <v>1.2649999999999999</v>
      </c>
      <c r="L24" s="57"/>
    </row>
    <row r="25" spans="1:12" s="14" customFormat="1" ht="19.5" customHeight="1">
      <c r="A25" s="12"/>
      <c r="B25" s="33" t="s">
        <v>71</v>
      </c>
      <c r="C25" s="171">
        <v>-126.42400000000001</v>
      </c>
      <c r="D25" s="32">
        <v>21.379000000000001</v>
      </c>
      <c r="E25" s="172" t="s">
        <v>23</v>
      </c>
      <c r="F25" s="32">
        <v>12.881</v>
      </c>
      <c r="G25" s="32">
        <v>8.4979999999999993</v>
      </c>
      <c r="H25" s="32">
        <v>-0.154</v>
      </c>
      <c r="I25" s="32">
        <v>-710.54100000000005</v>
      </c>
      <c r="J25" s="32">
        <v>41.762</v>
      </c>
      <c r="K25" s="163">
        <v>-168.18600000000001</v>
      </c>
      <c r="L25" s="57"/>
    </row>
    <row r="26" spans="1:12" s="24" customFormat="1" ht="19.5" customHeight="1">
      <c r="A26" s="22"/>
      <c r="B26" s="20" t="s">
        <v>72</v>
      </c>
      <c r="C26" s="173">
        <v>-734.05700000000002</v>
      </c>
      <c r="D26" s="27">
        <v>-724.46400000000006</v>
      </c>
      <c r="E26" s="174">
        <v>1.324151372600979E-2</v>
      </c>
      <c r="F26" s="27">
        <v>-362.61900000000003</v>
      </c>
      <c r="G26" s="27">
        <v>-361.84500000000003</v>
      </c>
      <c r="H26" s="27">
        <v>-379.79199999999997</v>
      </c>
      <c r="I26" s="27">
        <v>-2342.2840000000001</v>
      </c>
      <c r="J26" s="27">
        <v>-280.18900000000002</v>
      </c>
      <c r="K26" s="178">
        <v>-453.86799999999999</v>
      </c>
      <c r="L26" s="13"/>
    </row>
    <row r="27" spans="1:12" s="26" customFormat="1" ht="19.5" customHeight="1">
      <c r="A27" s="69"/>
      <c r="B27" s="20" t="s">
        <v>147</v>
      </c>
      <c r="C27" s="175">
        <v>-598.73699999999997</v>
      </c>
      <c r="D27" s="176">
        <v>-248.58600000000001</v>
      </c>
      <c r="E27" s="177">
        <v>1.4085708768796308</v>
      </c>
      <c r="F27" s="27">
        <v>-146.69800000000001</v>
      </c>
      <c r="G27" s="27">
        <v>-101.88800000000001</v>
      </c>
      <c r="H27" s="27">
        <v>-330.69099999999997</v>
      </c>
      <c r="I27" s="27">
        <v>-3620.1329999999998</v>
      </c>
      <c r="J27" s="27">
        <v>-80.602000000000004</v>
      </c>
      <c r="K27" s="179">
        <v>-518.13499999999999</v>
      </c>
      <c r="L27" s="58"/>
    </row>
    <row r="28" spans="1:12" ht="9" customHeight="1">
      <c r="A28" s="7"/>
      <c r="B28" s="49"/>
      <c r="C28" s="50"/>
      <c r="D28" s="50"/>
      <c r="E28" s="28"/>
      <c r="F28" s="32"/>
      <c r="G28" s="50"/>
      <c r="H28" s="50"/>
      <c r="I28" s="50"/>
      <c r="J28" s="50"/>
      <c r="K28" s="50"/>
      <c r="L28" s="59"/>
    </row>
    <row r="29" spans="1:12" ht="19.5" customHeight="1">
      <c r="A29" s="211" t="s">
        <v>85</v>
      </c>
      <c r="B29" s="152"/>
      <c r="C29" s="50"/>
      <c r="D29" s="50"/>
      <c r="E29" s="28"/>
      <c r="F29" s="50"/>
      <c r="G29" s="50"/>
      <c r="H29" s="50"/>
      <c r="I29" s="50"/>
      <c r="J29" s="50"/>
      <c r="K29" s="50"/>
      <c r="L29" s="59"/>
    </row>
    <row r="30" spans="1:12" ht="19.5" customHeight="1">
      <c r="A30" s="39"/>
      <c r="B30" s="20" t="s">
        <v>80</v>
      </c>
      <c r="C30" s="62" t="s">
        <v>23</v>
      </c>
      <c r="D30" s="62" t="s">
        <v>23</v>
      </c>
      <c r="E30" s="63" t="s">
        <v>23</v>
      </c>
      <c r="F30" s="62" t="s">
        <v>23</v>
      </c>
      <c r="G30" s="62">
        <v>3.3082828990146553</v>
      </c>
      <c r="H30" s="62" t="s">
        <v>23</v>
      </c>
      <c r="I30" s="62" t="s">
        <v>23</v>
      </c>
      <c r="J30" s="62" t="s">
        <v>23</v>
      </c>
      <c r="K30" s="62" t="s">
        <v>23</v>
      </c>
      <c r="L30" s="59"/>
    </row>
    <row r="31" spans="1:12">
      <c r="A31" s="39"/>
      <c r="B31" s="20" t="s">
        <v>81</v>
      </c>
      <c r="C31" s="42">
        <v>-14.075334376376388</v>
      </c>
      <c r="D31" s="42">
        <v>-18.1711465217737</v>
      </c>
      <c r="E31" s="51">
        <v>4.0958121453973124</v>
      </c>
      <c r="F31" s="42">
        <v>-30.337455741333216</v>
      </c>
      <c r="G31" s="42">
        <v>-4.7552924148633462</v>
      </c>
      <c r="H31" s="42">
        <v>-69.096854970967414</v>
      </c>
      <c r="I31" s="42">
        <v>79.07314282114811</v>
      </c>
      <c r="J31" s="42">
        <v>-18.087085500540471</v>
      </c>
      <c r="K31" s="42">
        <v>-9.255726088464197</v>
      </c>
      <c r="L31" s="59"/>
    </row>
    <row r="32" spans="1:12" ht="19.5" customHeight="1">
      <c r="A32" s="211" t="s">
        <v>86</v>
      </c>
      <c r="B32" s="152"/>
      <c r="C32" s="70"/>
      <c r="D32" s="70"/>
      <c r="E32" s="70"/>
      <c r="F32" s="71"/>
      <c r="G32" s="71"/>
      <c r="H32" s="71"/>
      <c r="I32" s="71"/>
      <c r="J32" s="71"/>
      <c r="K32" s="71"/>
      <c r="L32" s="7"/>
    </row>
    <row r="33" spans="1:12" ht="19.5" customHeight="1">
      <c r="A33" s="45"/>
      <c r="B33" s="20" t="s">
        <v>218</v>
      </c>
      <c r="C33" s="27">
        <v>2195.3090000000002</v>
      </c>
      <c r="D33" s="27">
        <v>1876.8589999999999</v>
      </c>
      <c r="E33" s="37">
        <v>0.16967177608973305</v>
      </c>
      <c r="F33" s="27">
        <v>1817.1669999999999</v>
      </c>
      <c r="G33" s="27">
        <v>1876.8589999999999</v>
      </c>
      <c r="H33" s="27">
        <v>2052.049</v>
      </c>
      <c r="I33" s="27">
        <v>2040.848</v>
      </c>
      <c r="J33" s="27">
        <v>1844.2529999999999</v>
      </c>
      <c r="K33" s="27">
        <v>2195.3090000000002</v>
      </c>
      <c r="L33" s="7"/>
    </row>
    <row r="34" spans="1:12" ht="19.5" customHeight="1">
      <c r="A34" s="45"/>
      <c r="B34" s="34" t="s">
        <v>219</v>
      </c>
      <c r="C34" s="27">
        <v>2514.011</v>
      </c>
      <c r="D34" s="27">
        <v>2702.1260000000002</v>
      </c>
      <c r="E34" s="37">
        <v>-6.9617404961870855E-2</v>
      </c>
      <c r="F34" s="27">
        <v>3192.4490000000001</v>
      </c>
      <c r="G34" s="27">
        <v>2702.1260000000002</v>
      </c>
      <c r="H34" s="27">
        <v>2719.107</v>
      </c>
      <c r="I34" s="27">
        <v>3299.8359999999998</v>
      </c>
      <c r="J34" s="27">
        <v>2629.8890000000001</v>
      </c>
      <c r="K34" s="27">
        <v>2514.011</v>
      </c>
      <c r="L34" s="7"/>
    </row>
    <row r="35" spans="1:12" ht="19.5" customHeight="1">
      <c r="A35" s="39"/>
      <c r="B35" s="20" t="s">
        <v>142</v>
      </c>
      <c r="C35" s="27">
        <v>31471.6855</v>
      </c>
      <c r="D35" s="27">
        <v>57649.744500000001</v>
      </c>
      <c r="E35" s="37">
        <v>-0.45408803156100719</v>
      </c>
      <c r="F35" s="27">
        <v>59663.966500000002</v>
      </c>
      <c r="G35" s="27">
        <v>57649.744500000001</v>
      </c>
      <c r="H35" s="27">
        <v>57859.595500000003</v>
      </c>
      <c r="I35" s="27">
        <v>53816.014999999999</v>
      </c>
      <c r="J35" s="27">
        <v>57633.404000000002</v>
      </c>
      <c r="K35" s="27">
        <v>31471.6855</v>
      </c>
      <c r="L35" s="7"/>
    </row>
    <row r="36" spans="1:12" ht="19.5" customHeight="1">
      <c r="A36" s="211" t="s">
        <v>7</v>
      </c>
      <c r="B36" s="152"/>
      <c r="C36" s="27"/>
      <c r="D36" s="27"/>
      <c r="E36" s="52"/>
      <c r="F36" s="27"/>
      <c r="G36" s="27"/>
      <c r="H36" s="27"/>
      <c r="I36" s="27"/>
      <c r="J36" s="27"/>
      <c r="K36" s="27"/>
      <c r="L36" s="7"/>
    </row>
    <row r="37" spans="1:12" ht="19.5" customHeight="1">
      <c r="A37" s="7"/>
      <c r="B37" s="34" t="s">
        <v>83</v>
      </c>
      <c r="C37" s="27">
        <v>16158.376</v>
      </c>
      <c r="D37" s="27">
        <v>17528.518</v>
      </c>
      <c r="E37" s="37">
        <v>-7.8166448526909127E-2</v>
      </c>
      <c r="F37" s="27">
        <v>17543.544000000002</v>
      </c>
      <c r="G37" s="27">
        <v>17528.518</v>
      </c>
      <c r="H37" s="27">
        <v>17465.814999999999</v>
      </c>
      <c r="I37" s="27">
        <v>17324.206999999999</v>
      </c>
      <c r="J37" s="27">
        <v>16524.330000000002</v>
      </c>
      <c r="K37" s="27">
        <v>16158.376</v>
      </c>
      <c r="L37" s="7"/>
    </row>
    <row r="38" spans="1:12" outlineLevel="1">
      <c r="A38" s="7"/>
      <c r="B38" s="239" t="s">
        <v>210</v>
      </c>
      <c r="C38" s="27">
        <v>13510.925999999999</v>
      </c>
      <c r="D38" s="27">
        <v>14602.673000000001</v>
      </c>
      <c r="E38" s="357">
        <v>-7.4763503914660134E-2</v>
      </c>
      <c r="F38" s="27">
        <v>14605.315000000001</v>
      </c>
      <c r="G38" s="27">
        <v>14602.673000000001</v>
      </c>
      <c r="H38" s="27">
        <v>14561.174999999999</v>
      </c>
      <c r="I38" s="27">
        <v>14561.807000000001</v>
      </c>
      <c r="J38" s="27">
        <v>13828.18</v>
      </c>
      <c r="K38" s="27">
        <v>13510.925999999999</v>
      </c>
      <c r="L38" s="7"/>
    </row>
    <row r="39" spans="1:12" ht="12.75" customHeight="1">
      <c r="A39" s="7"/>
      <c r="B39" s="72"/>
      <c r="C39" s="7"/>
      <c r="D39" s="7"/>
      <c r="E39" s="28"/>
      <c r="F39" s="7"/>
      <c r="G39" s="7"/>
      <c r="H39" s="7"/>
      <c r="I39" s="7"/>
      <c r="J39" s="7"/>
      <c r="K39" s="274"/>
      <c r="L39" s="7"/>
    </row>
    <row r="40" spans="1:12" ht="12.75" customHeight="1">
      <c r="A40" s="7"/>
      <c r="B40" s="7"/>
      <c r="C40" s="27"/>
      <c r="D40" s="27"/>
      <c r="E40" s="28"/>
      <c r="F40" s="7"/>
      <c r="G40" s="7"/>
      <c r="H40" s="7"/>
      <c r="I40" s="7"/>
      <c r="J40" s="7"/>
      <c r="K40" s="274"/>
      <c r="L40" s="7"/>
    </row>
    <row r="41" spans="1:12" ht="12.75" customHeight="1">
      <c r="A41" s="7"/>
      <c r="B41" s="7"/>
      <c r="C41" s="27"/>
      <c r="D41" s="27"/>
      <c r="E41" s="27"/>
      <c r="F41" s="27"/>
      <c r="G41" s="27"/>
      <c r="H41" s="27"/>
      <c r="I41" s="27"/>
      <c r="J41" s="27"/>
      <c r="K41" s="23"/>
      <c r="L41" s="7"/>
    </row>
    <row r="42" spans="1:12" ht="12.75" customHeight="1">
      <c r="A42" s="7"/>
      <c r="B42" s="7"/>
      <c r="C42" s="27"/>
      <c r="D42" s="27"/>
      <c r="E42" s="28"/>
      <c r="F42" s="7"/>
      <c r="G42" s="7"/>
      <c r="H42" s="7"/>
      <c r="I42" s="7"/>
      <c r="J42" s="7"/>
      <c r="K42" s="274"/>
      <c r="L42" s="7"/>
    </row>
    <row r="43" spans="1:12" ht="12.75" customHeight="1">
      <c r="C43" s="27"/>
      <c r="D43" s="27"/>
      <c r="G43" s="27"/>
      <c r="H43" s="27"/>
      <c r="I43" s="27"/>
      <c r="J43" s="27"/>
      <c r="K43" s="23"/>
    </row>
    <row r="44" spans="1:12" ht="12.75" customHeight="1">
      <c r="C44" s="27"/>
      <c r="D44" s="27"/>
      <c r="G44" s="27"/>
      <c r="H44" s="27"/>
      <c r="I44" s="27"/>
      <c r="J44" s="27"/>
      <c r="K44" s="23"/>
    </row>
    <row r="45" spans="1:12" ht="12.75" customHeight="1">
      <c r="C45" s="27"/>
      <c r="D45" s="27"/>
      <c r="G45" s="27"/>
      <c r="H45" s="27"/>
      <c r="I45" s="27"/>
      <c r="J45" s="27"/>
      <c r="K45" s="23"/>
    </row>
    <row r="63" spans="2:11" s="360" customFormat="1" ht="12.75" customHeight="1">
      <c r="B63" s="364" t="s">
        <v>182</v>
      </c>
      <c r="C63" s="370">
        <v>0</v>
      </c>
      <c r="D63" s="370">
        <v>0</v>
      </c>
      <c r="E63" s="359"/>
      <c r="K63" s="371"/>
    </row>
  </sheetData>
  <mergeCells count="1">
    <mergeCell ref="A2:K2"/>
  </mergeCells>
  <conditionalFormatting sqref="C63:D63">
    <cfRule type="cellIs" dxfId="2" priority="7" operator="notEqual">
      <formula>0</formula>
    </cfRule>
  </conditionalFormatting>
  <printOptions horizontalCentered="1" verticalCentered="1"/>
  <pageMargins left="0" right="0" top="0" bottom="0" header="0" footer="0"/>
  <pageSetup paperSize="9" scale="88" orientation="landscape" horizontalDpi="300" verticalDpi="300" r:id="rId1"/>
  <headerFooter scaleWithDoc="0" alignWithMargins="0">
    <oddFooter>&amp;R&amp;"UniCredit,Normale"&amp;6&amp;K03-049&amp;P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pageSetUpPr fitToPage="1"/>
  </sheetPr>
  <dimension ref="A1:M45"/>
  <sheetViews>
    <sheetView showGridLines="0" zoomScale="90" zoomScaleNormal="90" zoomScaleSheetLayoutView="90" workbookViewId="0">
      <selection activeCell="M1" sqref="M1:N1048576"/>
    </sheetView>
  </sheetViews>
  <sheetFormatPr defaultColWidth="9.140625" defaultRowHeight="12.75" outlineLevelRow="1"/>
  <cols>
    <col min="1" max="1" width="1" style="9" customWidth="1"/>
    <col min="2" max="2" width="50.7109375" style="9" customWidth="1"/>
    <col min="3" max="4" width="12.7109375" style="9" customWidth="1"/>
    <col min="5" max="6" width="12.7109375" style="46" customWidth="1"/>
    <col min="7" max="11" width="12.7109375" style="9" customWidth="1"/>
    <col min="12" max="12" width="11.42578125" style="304" customWidth="1"/>
    <col min="13" max="13" width="3" style="9" customWidth="1"/>
    <col min="14" max="16384" width="9.140625" style="9"/>
  </cols>
  <sheetData>
    <row r="1" spans="1:13" ht="15" customHeight="1">
      <c r="A1" s="7"/>
      <c r="B1" s="8"/>
      <c r="C1" s="7"/>
      <c r="D1" s="7"/>
      <c r="E1" s="28"/>
      <c r="F1" s="28"/>
      <c r="G1" s="7"/>
      <c r="H1" s="7"/>
      <c r="I1" s="7"/>
      <c r="J1" s="7"/>
      <c r="K1" s="7"/>
      <c r="L1" s="274"/>
      <c r="M1" s="7"/>
    </row>
    <row r="2" spans="1:13" ht="30.75" customHeight="1">
      <c r="A2" s="401" t="s">
        <v>10</v>
      </c>
      <c r="B2" s="401"/>
      <c r="C2" s="401"/>
      <c r="D2" s="401"/>
      <c r="E2" s="401"/>
      <c r="F2" s="401"/>
      <c r="G2" s="401"/>
      <c r="H2" s="401"/>
      <c r="I2" s="401"/>
      <c r="J2" s="401"/>
      <c r="K2" s="401"/>
      <c r="L2" s="401"/>
      <c r="M2" s="7"/>
    </row>
    <row r="3" spans="1:13" ht="25.5" customHeight="1">
      <c r="A3" s="7"/>
      <c r="B3" s="7"/>
      <c r="C3" s="7"/>
      <c r="D3" s="7"/>
      <c r="E3" s="28"/>
      <c r="F3" s="28"/>
      <c r="G3" s="7"/>
      <c r="H3" s="7"/>
      <c r="I3" s="7"/>
      <c r="J3" s="7"/>
      <c r="K3" s="7"/>
      <c r="L3" s="274"/>
      <c r="M3" s="7"/>
    </row>
    <row r="4" spans="1:13" ht="12.75" customHeight="1">
      <c r="A4" s="7"/>
      <c r="B4" s="151" t="s">
        <v>8</v>
      </c>
      <c r="C4" s="7"/>
      <c r="D4" s="7"/>
      <c r="E4" s="28"/>
      <c r="F4" s="28"/>
      <c r="G4" s="7"/>
      <c r="H4" s="7"/>
      <c r="I4" s="7"/>
      <c r="J4" s="7"/>
      <c r="K4" s="7"/>
      <c r="L4" s="274"/>
      <c r="M4" s="7"/>
    </row>
    <row r="5" spans="1:13" s="14" customFormat="1" ht="15" customHeight="1">
      <c r="A5" s="12"/>
      <c r="B5" s="12"/>
      <c r="C5" s="167" t="s">
        <v>223</v>
      </c>
      <c r="D5" s="168"/>
      <c r="E5" s="216" t="s">
        <v>3</v>
      </c>
      <c r="F5" s="362" t="s">
        <v>4</v>
      </c>
      <c r="G5" s="13" t="s">
        <v>42</v>
      </c>
      <c r="H5" s="13" t="s">
        <v>52</v>
      </c>
      <c r="I5" s="13" t="s">
        <v>53</v>
      </c>
      <c r="J5" s="13" t="s">
        <v>54</v>
      </c>
      <c r="K5" s="13" t="s">
        <v>42</v>
      </c>
      <c r="L5" s="160" t="s">
        <v>52</v>
      </c>
      <c r="M5" s="13"/>
    </row>
    <row r="6" spans="1:13" s="14" customFormat="1" ht="15" customHeight="1">
      <c r="A6" s="12"/>
      <c r="B6" s="15" t="s">
        <v>5</v>
      </c>
      <c r="C6" s="170">
        <v>2017</v>
      </c>
      <c r="D6" s="29">
        <v>2016</v>
      </c>
      <c r="E6" s="55" t="s">
        <v>6</v>
      </c>
      <c r="F6" s="363" t="s">
        <v>9</v>
      </c>
      <c r="G6" s="13">
        <v>2016</v>
      </c>
      <c r="H6" s="13">
        <v>2016</v>
      </c>
      <c r="I6" s="13">
        <v>2016</v>
      </c>
      <c r="J6" s="13">
        <v>2016</v>
      </c>
      <c r="K6" s="13">
        <v>2017</v>
      </c>
      <c r="L6" s="161">
        <v>2017</v>
      </c>
      <c r="M6" s="13"/>
    </row>
    <row r="7" spans="1:13" s="14" customFormat="1" ht="6" customHeight="1">
      <c r="A7" s="223"/>
      <c r="B7" s="224"/>
      <c r="C7" s="225"/>
      <c r="D7" s="226"/>
      <c r="E7" s="231"/>
      <c r="F7" s="227"/>
      <c r="G7" s="228"/>
      <c r="H7" s="228"/>
      <c r="I7" s="228"/>
      <c r="J7" s="228"/>
      <c r="K7" s="228"/>
      <c r="L7" s="229"/>
      <c r="M7" s="228"/>
    </row>
    <row r="8" spans="1:13" s="14" customFormat="1" ht="19.5" customHeight="1">
      <c r="A8" s="12"/>
      <c r="B8" s="33" t="s">
        <v>55</v>
      </c>
      <c r="C8" s="171">
        <v>1287.8789999999999</v>
      </c>
      <c r="D8" s="32">
        <v>1211.4659999999999</v>
      </c>
      <c r="E8" s="36">
        <v>6.3074820094001893E-2</v>
      </c>
      <c r="F8" s="172">
        <v>8.0525509554413011E-3</v>
      </c>
      <c r="G8" s="32">
        <v>596.01900000000001</v>
      </c>
      <c r="H8" s="32">
        <v>615.447</v>
      </c>
      <c r="I8" s="32">
        <v>640.298</v>
      </c>
      <c r="J8" s="32">
        <v>639.10799999999995</v>
      </c>
      <c r="K8" s="32">
        <v>646.76199999999994</v>
      </c>
      <c r="L8" s="163">
        <v>641.11699999999996</v>
      </c>
      <c r="M8" s="32"/>
    </row>
    <row r="9" spans="1:13" s="14" customFormat="1" ht="19.5" customHeight="1">
      <c r="A9" s="12"/>
      <c r="B9" s="33" t="s">
        <v>56</v>
      </c>
      <c r="C9" s="171">
        <v>189.23</v>
      </c>
      <c r="D9" s="32">
        <v>227.614</v>
      </c>
      <c r="E9" s="36">
        <v>-0.16863637561837153</v>
      </c>
      <c r="F9" s="172">
        <v>-1.599571704639938E-2</v>
      </c>
      <c r="G9" s="32">
        <v>74.938999999999993</v>
      </c>
      <c r="H9" s="32">
        <v>152.67500000000001</v>
      </c>
      <c r="I9" s="32">
        <v>106.11199999999999</v>
      </c>
      <c r="J9" s="32">
        <v>60.654000000000003</v>
      </c>
      <c r="K9" s="32">
        <v>95.3</v>
      </c>
      <c r="L9" s="163">
        <v>93.93</v>
      </c>
      <c r="M9" s="32"/>
    </row>
    <row r="10" spans="1:13" s="14" customFormat="1" ht="19.5" customHeight="1">
      <c r="A10" s="12"/>
      <c r="B10" s="33" t="s">
        <v>57</v>
      </c>
      <c r="C10" s="171">
        <v>432.33499999999998</v>
      </c>
      <c r="D10" s="32">
        <v>397.20699999999999</v>
      </c>
      <c r="E10" s="36">
        <v>8.8437514948125351E-2</v>
      </c>
      <c r="F10" s="172">
        <v>5.6026231895290081E-2</v>
      </c>
      <c r="G10" s="32">
        <v>190.98099999999999</v>
      </c>
      <c r="H10" s="32">
        <v>206.226</v>
      </c>
      <c r="I10" s="32">
        <v>209.702</v>
      </c>
      <c r="J10" s="32">
        <v>197.56899999999999</v>
      </c>
      <c r="K10" s="32">
        <v>211.059</v>
      </c>
      <c r="L10" s="163">
        <v>221.27600000000001</v>
      </c>
      <c r="M10" s="32"/>
    </row>
    <row r="11" spans="1:13" s="14" customFormat="1" ht="19.5" customHeight="1">
      <c r="A11" s="12"/>
      <c r="B11" s="33" t="s">
        <v>58</v>
      </c>
      <c r="C11" s="171">
        <v>216.303</v>
      </c>
      <c r="D11" s="32">
        <v>249.52099999999999</v>
      </c>
      <c r="E11" s="36">
        <v>-0.13312707146893443</v>
      </c>
      <c r="F11" s="172">
        <v>-0.15858615514967883</v>
      </c>
      <c r="G11" s="32">
        <v>67.372</v>
      </c>
      <c r="H11" s="32">
        <v>182.149</v>
      </c>
      <c r="I11" s="32">
        <v>75.884</v>
      </c>
      <c r="J11" s="32">
        <v>91.114000000000004</v>
      </c>
      <c r="K11" s="32">
        <v>105.81100000000001</v>
      </c>
      <c r="L11" s="163">
        <v>110.492</v>
      </c>
      <c r="M11" s="32"/>
    </row>
    <row r="12" spans="1:13" s="14" customFormat="1" ht="19.5" customHeight="1">
      <c r="A12" s="12"/>
      <c r="B12" s="33" t="s">
        <v>59</v>
      </c>
      <c r="C12" s="171">
        <v>18.114000000000001</v>
      </c>
      <c r="D12" s="32">
        <v>24.885000000000002</v>
      </c>
      <c r="E12" s="36">
        <v>-0.27209162145871013</v>
      </c>
      <c r="F12" s="172">
        <v>-0.28346197795196931</v>
      </c>
      <c r="G12" s="32">
        <v>12.32</v>
      </c>
      <c r="H12" s="32">
        <v>12.565</v>
      </c>
      <c r="I12" s="32">
        <v>24.803000000000001</v>
      </c>
      <c r="J12" s="32">
        <v>9.8469999999999995</v>
      </c>
      <c r="K12" s="32">
        <v>11.058</v>
      </c>
      <c r="L12" s="163">
        <v>7.056</v>
      </c>
      <c r="M12" s="32"/>
    </row>
    <row r="13" spans="1:13" s="24" customFormat="1" ht="19.5" customHeight="1">
      <c r="A13" s="22"/>
      <c r="B13" s="34" t="s">
        <v>60</v>
      </c>
      <c r="C13" s="173">
        <v>2143.8609999999999</v>
      </c>
      <c r="D13" s="27">
        <v>2110.6930000000002</v>
      </c>
      <c r="E13" s="37">
        <v>1.5714270147292764E-2</v>
      </c>
      <c r="F13" s="174">
        <v>-8.6923284021767581E-3</v>
      </c>
      <c r="G13" s="27">
        <v>941.63099999999997</v>
      </c>
      <c r="H13" s="27">
        <v>1169.0619999999999</v>
      </c>
      <c r="I13" s="27">
        <v>1056.799</v>
      </c>
      <c r="J13" s="27">
        <v>998.29200000000003</v>
      </c>
      <c r="K13" s="27">
        <v>1069.99</v>
      </c>
      <c r="L13" s="178">
        <v>1073.8710000000001</v>
      </c>
      <c r="M13" s="27"/>
    </row>
    <row r="14" spans="1:13" s="14" customFormat="1" ht="19.5" customHeight="1">
      <c r="A14" s="12"/>
      <c r="B14" s="33" t="s">
        <v>61</v>
      </c>
      <c r="C14" s="171">
        <v>-369.596</v>
      </c>
      <c r="D14" s="32">
        <v>-355.69499999999999</v>
      </c>
      <c r="E14" s="36">
        <v>3.9081235328019881E-2</v>
      </c>
      <c r="F14" s="172">
        <v>-3.939561965768894E-3</v>
      </c>
      <c r="G14" s="32">
        <v>-174.602</v>
      </c>
      <c r="H14" s="32">
        <v>-181.09299999999999</v>
      </c>
      <c r="I14" s="32">
        <v>-182.727</v>
      </c>
      <c r="J14" s="32">
        <v>-175.066</v>
      </c>
      <c r="K14" s="32">
        <v>-185.17099999999999</v>
      </c>
      <c r="L14" s="163">
        <v>-184.42500000000001</v>
      </c>
      <c r="M14" s="32"/>
    </row>
    <row r="15" spans="1:13" s="14" customFormat="1" ht="19.5" customHeight="1">
      <c r="A15" s="12"/>
      <c r="B15" s="33" t="s">
        <v>62</v>
      </c>
      <c r="C15" s="171">
        <v>-341.38200000000001</v>
      </c>
      <c r="D15" s="32">
        <v>-333.60900000000004</v>
      </c>
      <c r="E15" s="36">
        <v>2.3299731122361722E-2</v>
      </c>
      <c r="F15" s="217">
        <v>-6.9297062764089867E-3</v>
      </c>
      <c r="G15" s="32">
        <v>-161.69800000000001</v>
      </c>
      <c r="H15" s="32">
        <v>-171.911</v>
      </c>
      <c r="I15" s="32">
        <v>-171.749</v>
      </c>
      <c r="J15" s="32">
        <v>-156.673</v>
      </c>
      <c r="K15" s="32">
        <v>-170.006</v>
      </c>
      <c r="L15" s="163">
        <v>-171.376</v>
      </c>
      <c r="M15" s="32"/>
    </row>
    <row r="16" spans="1:13" s="14" customFormat="1" ht="19.5" customHeight="1">
      <c r="A16" s="12"/>
      <c r="B16" s="33" t="s">
        <v>63</v>
      </c>
      <c r="C16" s="171">
        <v>0.02</v>
      </c>
      <c r="D16" s="32">
        <v>0.128</v>
      </c>
      <c r="E16" s="36">
        <v>-0.84375</v>
      </c>
      <c r="F16" s="172">
        <v>-0.84497029524694356</v>
      </c>
      <c r="G16" s="32">
        <v>6.7000000000000004E-2</v>
      </c>
      <c r="H16" s="32">
        <v>6.0999999999999999E-2</v>
      </c>
      <c r="I16" s="32">
        <v>2.1000000000000001E-2</v>
      </c>
      <c r="J16" s="32">
        <v>1.7000000000000001E-2</v>
      </c>
      <c r="K16" s="32">
        <v>1.617</v>
      </c>
      <c r="L16" s="163">
        <v>-1.597</v>
      </c>
      <c r="M16" s="32"/>
    </row>
    <row r="17" spans="1:13" s="14" customFormat="1" ht="19.5" customHeight="1">
      <c r="A17" s="12"/>
      <c r="B17" s="33" t="s">
        <v>64</v>
      </c>
      <c r="C17" s="171">
        <v>-58.6</v>
      </c>
      <c r="D17" s="32">
        <v>-52.944000000000003</v>
      </c>
      <c r="E17" s="36">
        <v>0.10682985796313083</v>
      </c>
      <c r="F17" s="172">
        <v>4.835456120729173E-2</v>
      </c>
      <c r="G17" s="32">
        <v>-25.452000000000002</v>
      </c>
      <c r="H17" s="32">
        <v>-27.492000000000001</v>
      </c>
      <c r="I17" s="32">
        <v>-28.611000000000001</v>
      </c>
      <c r="J17" s="32">
        <v>-39.380000000000003</v>
      </c>
      <c r="K17" s="32">
        <v>-28.18</v>
      </c>
      <c r="L17" s="163">
        <v>-30.42</v>
      </c>
      <c r="M17" s="32"/>
    </row>
    <row r="18" spans="1:13" s="24" customFormat="1" ht="19.5" customHeight="1">
      <c r="A18" s="22"/>
      <c r="B18" s="20" t="s">
        <v>65</v>
      </c>
      <c r="C18" s="173">
        <v>-769.55799999999999</v>
      </c>
      <c r="D18" s="27">
        <v>-742.12</v>
      </c>
      <c r="E18" s="37">
        <v>3.6972457284536242E-2</v>
      </c>
      <c r="F18" s="174">
        <v>-1.4195522423091434E-3</v>
      </c>
      <c r="G18" s="27">
        <v>-361.685</v>
      </c>
      <c r="H18" s="27">
        <v>-380.435</v>
      </c>
      <c r="I18" s="27">
        <v>-383.06599999999997</v>
      </c>
      <c r="J18" s="27">
        <v>-371.10199999999998</v>
      </c>
      <c r="K18" s="27">
        <v>-381.74</v>
      </c>
      <c r="L18" s="178">
        <v>-387.81799999999998</v>
      </c>
      <c r="M18" s="27"/>
    </row>
    <row r="19" spans="1:13" s="24" customFormat="1" ht="19.5" customHeight="1">
      <c r="A19" s="22"/>
      <c r="B19" s="20" t="s">
        <v>66</v>
      </c>
      <c r="C19" s="173">
        <v>1374.3030000000001</v>
      </c>
      <c r="D19" s="27">
        <v>1368.5730000000001</v>
      </c>
      <c r="E19" s="37">
        <v>4.1868427917253204E-3</v>
      </c>
      <c r="F19" s="174">
        <v>-1.2622651406562787E-2</v>
      </c>
      <c r="G19" s="27">
        <v>579.94600000000003</v>
      </c>
      <c r="H19" s="27">
        <v>788.62699999999995</v>
      </c>
      <c r="I19" s="27">
        <v>673.73299999999995</v>
      </c>
      <c r="J19" s="27">
        <v>627.19000000000005</v>
      </c>
      <c r="K19" s="27">
        <v>688.25</v>
      </c>
      <c r="L19" s="178">
        <v>686.053</v>
      </c>
      <c r="M19" s="27"/>
    </row>
    <row r="20" spans="1:13" s="14" customFormat="1" ht="19.5" customHeight="1">
      <c r="A20" s="12"/>
      <c r="B20" s="48" t="s">
        <v>67</v>
      </c>
      <c r="C20" s="171">
        <v>-265.96899999999999</v>
      </c>
      <c r="D20" s="32">
        <v>-326.12</v>
      </c>
      <c r="E20" s="36">
        <v>-0.18444437630320132</v>
      </c>
      <c r="F20" s="172">
        <v>-0.22519791802453584</v>
      </c>
      <c r="G20" s="32">
        <v>-138.84299999999999</v>
      </c>
      <c r="H20" s="32">
        <v>-187.27699999999999</v>
      </c>
      <c r="I20" s="32">
        <v>-151.29900000000001</v>
      </c>
      <c r="J20" s="32">
        <v>-315.529</v>
      </c>
      <c r="K20" s="32">
        <v>-185.20699999999999</v>
      </c>
      <c r="L20" s="163">
        <v>-80.762</v>
      </c>
      <c r="M20" s="32"/>
    </row>
    <row r="21" spans="1:13" s="24" customFormat="1" ht="19.5" customHeight="1">
      <c r="A21" s="22"/>
      <c r="B21" s="20" t="s">
        <v>68</v>
      </c>
      <c r="C21" s="173">
        <v>1108.3340000000001</v>
      </c>
      <c r="D21" s="27">
        <v>1042.453</v>
      </c>
      <c r="E21" s="37">
        <v>6.3198053053710845E-2</v>
      </c>
      <c r="F21" s="174">
        <v>5.3132526844421733E-2</v>
      </c>
      <c r="G21" s="27">
        <v>441.10300000000001</v>
      </c>
      <c r="H21" s="27">
        <v>601.35</v>
      </c>
      <c r="I21" s="27">
        <v>522.43399999999997</v>
      </c>
      <c r="J21" s="27">
        <v>311.661</v>
      </c>
      <c r="K21" s="27">
        <v>503.04300000000001</v>
      </c>
      <c r="L21" s="178">
        <v>605.29100000000005</v>
      </c>
      <c r="M21" s="27"/>
    </row>
    <row r="22" spans="1:13" s="14" customFormat="1" ht="19.5" customHeight="1">
      <c r="A22" s="12"/>
      <c r="B22" s="33" t="s">
        <v>154</v>
      </c>
      <c r="C22" s="171">
        <v>-141.83799999999999</v>
      </c>
      <c r="D22" s="32">
        <v>-103.304</v>
      </c>
      <c r="E22" s="36">
        <v>0.37301556570897532</v>
      </c>
      <c r="F22" s="172">
        <v>0.35532703269833166</v>
      </c>
      <c r="G22" s="32">
        <v>-74.363</v>
      </c>
      <c r="H22" s="32">
        <v>-28.940999999999999</v>
      </c>
      <c r="I22" s="32">
        <v>-14.605</v>
      </c>
      <c r="J22" s="32">
        <v>-26.773</v>
      </c>
      <c r="K22" s="32">
        <v>-128.66200000000001</v>
      </c>
      <c r="L22" s="163">
        <v>-13.176</v>
      </c>
      <c r="M22" s="32"/>
    </row>
    <row r="23" spans="1:13" s="14" customFormat="1" ht="19.5" customHeight="1">
      <c r="A23" s="12"/>
      <c r="B23" s="35" t="s">
        <v>155</v>
      </c>
      <c r="C23" s="171">
        <v>-137.60900000000001</v>
      </c>
      <c r="D23" s="32">
        <v>-108.402</v>
      </c>
      <c r="E23" s="36">
        <v>0.26943229829707938</v>
      </c>
      <c r="F23" s="172">
        <v>0.2508066308786</v>
      </c>
      <c r="G23" s="32">
        <v>-86.277000000000001</v>
      </c>
      <c r="H23" s="32">
        <v>-22.125</v>
      </c>
      <c r="I23" s="32">
        <v>-13.669</v>
      </c>
      <c r="J23" s="32">
        <v>-10.933999999999999</v>
      </c>
      <c r="K23" s="32">
        <v>-125.93600000000001</v>
      </c>
      <c r="L23" s="163">
        <v>-11.673</v>
      </c>
      <c r="M23" s="32"/>
    </row>
    <row r="24" spans="1:13" s="14" customFormat="1" ht="19.5" customHeight="1">
      <c r="A24" s="12"/>
      <c r="B24" s="33" t="s">
        <v>70</v>
      </c>
      <c r="C24" s="171">
        <v>-10.038</v>
      </c>
      <c r="D24" s="32">
        <v>-5.8140000000000001</v>
      </c>
      <c r="E24" s="36">
        <v>0.72652218782249744</v>
      </c>
      <c r="F24" s="172">
        <v>0.71614295392400451</v>
      </c>
      <c r="G24" s="32">
        <v>-1.71</v>
      </c>
      <c r="H24" s="32">
        <v>-4.1040000000000001</v>
      </c>
      <c r="I24" s="32">
        <v>-4.1159999999999997</v>
      </c>
      <c r="J24" s="32">
        <v>-3.73</v>
      </c>
      <c r="K24" s="32">
        <v>-1.8049999999999999</v>
      </c>
      <c r="L24" s="163">
        <v>-8.2330000000000005</v>
      </c>
      <c r="M24" s="32"/>
    </row>
    <row r="25" spans="1:13" s="24" customFormat="1" ht="19.5" customHeight="1">
      <c r="A25" s="12"/>
      <c r="B25" s="33" t="s">
        <v>71</v>
      </c>
      <c r="C25" s="171">
        <v>9.1310000000000002</v>
      </c>
      <c r="D25" s="32">
        <v>7.4080000000000004</v>
      </c>
      <c r="E25" s="36">
        <v>0.23258639308855278</v>
      </c>
      <c r="F25" s="172">
        <v>0.21043506203523352</v>
      </c>
      <c r="G25" s="32">
        <v>7.0970000000000004</v>
      </c>
      <c r="H25" s="32">
        <v>0.311</v>
      </c>
      <c r="I25" s="32">
        <v>-0.38900000000000001</v>
      </c>
      <c r="J25" s="32">
        <v>-15.721</v>
      </c>
      <c r="K25" s="32">
        <v>3.4729999999999999</v>
      </c>
      <c r="L25" s="163">
        <v>5.6580000000000004</v>
      </c>
      <c r="M25" s="27"/>
    </row>
    <row r="26" spans="1:13" s="26" customFormat="1" ht="19.5" customHeight="1">
      <c r="A26" s="25"/>
      <c r="B26" s="20" t="s">
        <v>72</v>
      </c>
      <c r="C26" s="173">
        <v>965.58900000000006</v>
      </c>
      <c r="D26" s="27">
        <v>940.74300000000005</v>
      </c>
      <c r="E26" s="37">
        <v>2.6411038934119002E-2</v>
      </c>
      <c r="F26" s="174">
        <v>1.7278408058463385E-2</v>
      </c>
      <c r="G26" s="27">
        <v>372.12700000000001</v>
      </c>
      <c r="H26" s="27">
        <v>568.61599999999999</v>
      </c>
      <c r="I26" s="27">
        <v>503.32400000000001</v>
      </c>
      <c r="J26" s="27">
        <v>265.43700000000001</v>
      </c>
      <c r="K26" s="27">
        <v>376.04899999999998</v>
      </c>
      <c r="L26" s="178">
        <v>589.54</v>
      </c>
      <c r="M26" s="27"/>
    </row>
    <row r="27" spans="1:13" ht="19.5" customHeight="1">
      <c r="A27" s="25"/>
      <c r="B27" s="20" t="s">
        <v>147</v>
      </c>
      <c r="C27" s="175">
        <v>825.59500000000003</v>
      </c>
      <c r="D27" s="176">
        <v>773.56799999999998</v>
      </c>
      <c r="E27" s="218">
        <v>6.7255884421279166E-2</v>
      </c>
      <c r="F27" s="177">
        <v>6.9643544551634198E-2</v>
      </c>
      <c r="G27" s="27">
        <v>315.26600000000002</v>
      </c>
      <c r="H27" s="27">
        <v>458.30200000000002</v>
      </c>
      <c r="I27" s="27">
        <v>437.08100000000002</v>
      </c>
      <c r="J27" s="27">
        <v>198.178</v>
      </c>
      <c r="K27" s="27">
        <v>330.28699999999998</v>
      </c>
      <c r="L27" s="179">
        <v>495.30799999999999</v>
      </c>
      <c r="M27" s="50"/>
    </row>
    <row r="28" spans="1:13" ht="6.75" customHeight="1">
      <c r="A28" s="22"/>
      <c r="B28" s="20"/>
      <c r="C28" s="27"/>
      <c r="D28" s="27"/>
      <c r="E28" s="37"/>
      <c r="F28" s="28"/>
      <c r="G28" s="27"/>
      <c r="H28" s="27"/>
      <c r="I28" s="27"/>
      <c r="J28" s="27"/>
      <c r="K28" s="32"/>
      <c r="L28" s="32"/>
      <c r="M28" s="50"/>
    </row>
    <row r="29" spans="1:13" ht="19.5" customHeight="1">
      <c r="A29" s="7"/>
      <c r="B29" s="49"/>
      <c r="C29" s="50"/>
      <c r="D29" s="50"/>
      <c r="E29" s="28"/>
      <c r="G29" s="50"/>
      <c r="H29" s="50"/>
      <c r="I29" s="50"/>
      <c r="J29" s="50"/>
      <c r="K29" s="27"/>
      <c r="L29" s="27"/>
      <c r="M29" s="62"/>
    </row>
    <row r="30" spans="1:13" ht="19.5" customHeight="1">
      <c r="A30" s="211" t="s">
        <v>85</v>
      </c>
      <c r="B30" s="215"/>
      <c r="C30" s="50"/>
      <c r="D30" s="50"/>
      <c r="E30" s="28"/>
      <c r="F30" s="61"/>
      <c r="G30" s="50"/>
      <c r="H30" s="50"/>
      <c r="I30" s="50"/>
      <c r="J30" s="50"/>
      <c r="K30" s="32"/>
      <c r="L30" s="32"/>
      <c r="M30" s="42"/>
    </row>
    <row r="31" spans="1:13" ht="19.5" customHeight="1">
      <c r="A31" s="39"/>
      <c r="B31" s="20" t="s">
        <v>80</v>
      </c>
      <c r="C31" s="62">
        <v>0.35895890638432248</v>
      </c>
      <c r="D31" s="62">
        <v>0.3516001616530684</v>
      </c>
      <c r="E31" s="63">
        <v>0.73587447312540855</v>
      </c>
      <c r="F31" s="64"/>
      <c r="G31" s="62">
        <v>0.38410481388144613</v>
      </c>
      <c r="H31" s="62">
        <v>0.32541901113884469</v>
      </c>
      <c r="I31" s="62">
        <v>0.36247763292735891</v>
      </c>
      <c r="J31" s="62">
        <v>0.37173692667075359</v>
      </c>
      <c r="K31" s="62">
        <v>0.3567696894363499</v>
      </c>
      <c r="L31" s="62">
        <v>0.36114021144066649</v>
      </c>
      <c r="M31" s="44"/>
    </row>
    <row r="32" spans="1:13" ht="19.5" customHeight="1">
      <c r="A32" s="39"/>
      <c r="B32" s="20" t="s">
        <v>81</v>
      </c>
      <c r="C32" s="42">
        <v>87.591724535126431</v>
      </c>
      <c r="D32" s="42">
        <v>112.124736465762</v>
      </c>
      <c r="E32" s="51">
        <v>-24.533011930635567</v>
      </c>
      <c r="F32" s="65"/>
      <c r="G32" s="42">
        <v>96.253790054076589</v>
      </c>
      <c r="H32" s="42">
        <v>127.74008704837206</v>
      </c>
      <c r="I32" s="42">
        <v>101.61967331594565</v>
      </c>
      <c r="J32" s="42">
        <v>210.09300222057215</v>
      </c>
      <c r="K32" s="42">
        <v>121.99260706305394</v>
      </c>
      <c r="L32" s="42">
        <v>53.193069834535429</v>
      </c>
      <c r="M32" s="27"/>
    </row>
    <row r="33" spans="1:13" ht="19.5" customHeight="1">
      <c r="A33" s="211" t="s">
        <v>86</v>
      </c>
      <c r="B33" s="215"/>
      <c r="C33" s="43"/>
      <c r="D33" s="43"/>
      <c r="E33" s="43"/>
      <c r="F33" s="66"/>
      <c r="G33" s="44"/>
      <c r="H33" s="44"/>
      <c r="I33" s="44"/>
      <c r="J33" s="44"/>
      <c r="K33" s="32"/>
      <c r="L33" s="32"/>
      <c r="M33" s="27"/>
    </row>
    <row r="34" spans="1:13" ht="19.5" customHeight="1">
      <c r="A34" s="45"/>
      <c r="B34" s="20" t="s">
        <v>218</v>
      </c>
      <c r="C34" s="27">
        <v>59773.904000000002</v>
      </c>
      <c r="D34" s="27">
        <v>58918.756000000001</v>
      </c>
      <c r="E34" s="37">
        <v>1.4514019949776191E-2</v>
      </c>
      <c r="F34" s="66"/>
      <c r="G34" s="27">
        <v>57720.658000000003</v>
      </c>
      <c r="H34" s="27">
        <v>58918.756000000001</v>
      </c>
      <c r="I34" s="27">
        <v>59540.658000000003</v>
      </c>
      <c r="J34" s="27">
        <v>59935.258000000002</v>
      </c>
      <c r="K34" s="27">
        <v>60457.574999999997</v>
      </c>
      <c r="L34" s="27">
        <v>59773.904000000002</v>
      </c>
      <c r="M34" s="27"/>
    </row>
    <row r="35" spans="1:13" ht="19.5" customHeight="1">
      <c r="A35" s="45"/>
      <c r="B35" s="34" t="s">
        <v>219</v>
      </c>
      <c r="C35" s="27">
        <v>59676.578999999998</v>
      </c>
      <c r="D35" s="27">
        <v>56523.959000000003</v>
      </c>
      <c r="E35" s="37">
        <v>5.5774932537899558E-2</v>
      </c>
      <c r="F35" s="66"/>
      <c r="G35" s="27">
        <v>57874.319000000003</v>
      </c>
      <c r="H35" s="27">
        <v>56523.959000000003</v>
      </c>
      <c r="I35" s="27">
        <v>57522.315999999999</v>
      </c>
      <c r="J35" s="27">
        <v>59175.366999999998</v>
      </c>
      <c r="K35" s="27">
        <v>60928.646999999997</v>
      </c>
      <c r="L35" s="27">
        <v>59676.578999999998</v>
      </c>
      <c r="M35" s="27"/>
    </row>
    <row r="36" spans="1:13" ht="19.5" customHeight="1">
      <c r="A36" s="39"/>
      <c r="B36" s="20" t="s">
        <v>142</v>
      </c>
      <c r="C36" s="27">
        <v>87389.759000000005</v>
      </c>
      <c r="D36" s="27">
        <v>94277.342499999999</v>
      </c>
      <c r="E36" s="37">
        <v>-7.3056614848896473E-2</v>
      </c>
      <c r="F36" s="67"/>
      <c r="G36" s="27">
        <v>92452.363500000007</v>
      </c>
      <c r="H36" s="27">
        <v>94277.342499999999</v>
      </c>
      <c r="I36" s="27">
        <v>93420.764999999999</v>
      </c>
      <c r="J36" s="27">
        <v>91403.271999999997</v>
      </c>
      <c r="K36" s="27">
        <v>91097.600999999995</v>
      </c>
      <c r="L36" s="27">
        <v>87389.759000000005</v>
      </c>
      <c r="M36" s="27"/>
    </row>
    <row r="37" spans="1:13" ht="19.5" customHeight="1">
      <c r="A37" s="211" t="s">
        <v>7</v>
      </c>
      <c r="B37" s="215"/>
      <c r="C37" s="27"/>
      <c r="D37" s="27"/>
      <c r="E37" s="52"/>
      <c r="F37" s="66"/>
      <c r="G37" s="27"/>
      <c r="H37" s="27"/>
      <c r="I37" s="27"/>
      <c r="J37" s="27"/>
      <c r="K37" s="27"/>
      <c r="L37" s="27"/>
      <c r="M37" s="27"/>
    </row>
    <row r="38" spans="1:13" ht="19.5" customHeight="1">
      <c r="A38" s="7"/>
      <c r="B38" s="34" t="s">
        <v>83</v>
      </c>
      <c r="C38" s="27">
        <v>24253.834999999999</v>
      </c>
      <c r="D38" s="27">
        <v>24266.662</v>
      </c>
      <c r="E38" s="37">
        <v>-5.2858526648624782E-4</v>
      </c>
      <c r="F38" s="64"/>
      <c r="G38" s="27">
        <v>24178.911</v>
      </c>
      <c r="H38" s="27">
        <v>24266.662</v>
      </c>
      <c r="I38" s="27">
        <v>24489.8</v>
      </c>
      <c r="J38" s="27">
        <v>24301.56</v>
      </c>
      <c r="K38" s="27">
        <v>24207.645</v>
      </c>
      <c r="L38" s="27">
        <v>24253.834999999999</v>
      </c>
    </row>
    <row r="39" spans="1:13" ht="19.5" customHeight="1" outlineLevel="1">
      <c r="A39" s="7"/>
      <c r="B39" s="34" t="s">
        <v>215</v>
      </c>
      <c r="C39" s="390">
        <v>0.1427561045676832</v>
      </c>
      <c r="D39" s="390">
        <v>0.12929876634652393</v>
      </c>
      <c r="E39" s="392">
        <v>1.345733822115927</v>
      </c>
      <c r="F39" s="242"/>
      <c r="G39" s="307">
        <v>0.10485856893972517</v>
      </c>
      <c r="H39" s="390">
        <v>0.15360037798697784</v>
      </c>
      <c r="I39" s="390">
        <v>0.14590551371765823</v>
      </c>
      <c r="J39" s="390">
        <v>6.6782314476071442E-2</v>
      </c>
      <c r="K39" s="390">
        <v>0.11259077280567337</v>
      </c>
      <c r="L39" s="390">
        <v>0.17362876379459224</v>
      </c>
      <c r="M39" s="241"/>
    </row>
    <row r="40" spans="1:13">
      <c r="B40" s="408" t="s">
        <v>225</v>
      </c>
      <c r="C40" s="408"/>
      <c r="D40" s="408"/>
      <c r="E40" s="408"/>
      <c r="F40" s="408"/>
      <c r="G40" s="408"/>
      <c r="H40" s="408"/>
      <c r="I40" s="408"/>
      <c r="J40" s="408"/>
      <c r="K40" s="408"/>
      <c r="L40" s="408"/>
    </row>
    <row r="41" spans="1:13">
      <c r="C41" s="27"/>
      <c r="D41" s="27"/>
      <c r="H41" s="27"/>
      <c r="I41" s="27"/>
      <c r="J41" s="27"/>
      <c r="K41" s="27"/>
      <c r="L41" s="23"/>
    </row>
    <row r="42" spans="1:13">
      <c r="C42" s="27"/>
      <c r="D42" s="27"/>
      <c r="H42" s="27"/>
      <c r="I42" s="27"/>
      <c r="J42" s="27"/>
      <c r="K42" s="27"/>
      <c r="L42" s="23"/>
    </row>
    <row r="43" spans="1:13">
      <c r="C43" s="27"/>
      <c r="D43" s="27"/>
      <c r="H43" s="27"/>
      <c r="I43" s="27"/>
      <c r="J43" s="27"/>
      <c r="K43" s="27"/>
      <c r="L43" s="23"/>
    </row>
    <row r="45" spans="1:13">
      <c r="C45" s="27"/>
      <c r="D45" s="27"/>
      <c r="H45" s="27"/>
      <c r="I45" s="27"/>
      <c r="J45" s="27"/>
      <c r="K45" s="27"/>
      <c r="L45" s="23"/>
    </row>
  </sheetData>
  <mergeCells count="2">
    <mergeCell ref="A2:L2"/>
    <mergeCell ref="B40:L40"/>
  </mergeCells>
  <printOptions horizontalCentered="1" verticalCentered="1"/>
  <pageMargins left="0" right="0" top="0" bottom="0" header="0" footer="0"/>
  <pageSetup paperSize="9" scale="79" orientation="landscape" horizontalDpi="300" verticalDpi="300" r:id="rId1"/>
  <headerFooter scaleWithDoc="0" alignWithMargins="0">
    <oddFooter>&amp;R&amp;"UniCredit,Normale"&amp;6&amp;K03-049&amp;P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39"/>
  <sheetViews>
    <sheetView showGridLines="0" zoomScale="90" zoomScaleNormal="90" zoomScaleSheetLayoutView="90" workbookViewId="0">
      <selection activeCell="M1" sqref="M1:N1048576"/>
    </sheetView>
  </sheetViews>
  <sheetFormatPr defaultColWidth="9.140625" defaultRowHeight="12.75"/>
  <cols>
    <col min="1" max="1" width="1" style="9" customWidth="1"/>
    <col min="2" max="2" width="50.7109375" style="9" customWidth="1"/>
    <col min="3" max="4" width="12.7109375" style="9" customWidth="1"/>
    <col min="5" max="6" width="12.7109375" style="46" customWidth="1"/>
    <col min="7" max="11" width="12.7109375" style="9" customWidth="1"/>
    <col min="12" max="12" width="11.42578125" style="304" customWidth="1"/>
    <col min="13" max="13" width="3" style="9" customWidth="1"/>
    <col min="14" max="16384" width="9.140625" style="9"/>
  </cols>
  <sheetData>
    <row r="1" spans="1:13" ht="15" customHeight="1">
      <c r="A1" s="7"/>
      <c r="B1" s="8"/>
      <c r="C1" s="7"/>
      <c r="D1" s="7"/>
      <c r="E1" s="28"/>
      <c r="F1" s="28"/>
      <c r="G1" s="7"/>
      <c r="H1" s="7"/>
      <c r="I1" s="7"/>
      <c r="J1" s="7"/>
      <c r="K1" s="7"/>
      <c r="L1" s="274"/>
      <c r="M1" s="7"/>
    </row>
    <row r="2" spans="1:13" ht="30.75" customHeight="1">
      <c r="A2" s="401" t="s">
        <v>174</v>
      </c>
      <c r="B2" s="401"/>
      <c r="C2" s="401"/>
      <c r="D2" s="401"/>
      <c r="E2" s="401"/>
      <c r="F2" s="401"/>
      <c r="G2" s="401"/>
      <c r="H2" s="401"/>
      <c r="I2" s="401"/>
      <c r="J2" s="401"/>
      <c r="K2" s="401"/>
      <c r="L2" s="401"/>
      <c r="M2" s="7"/>
    </row>
    <row r="3" spans="1:13" ht="25.5" customHeight="1">
      <c r="A3" s="7"/>
      <c r="B3" s="7"/>
      <c r="C3" s="7"/>
      <c r="D3" s="7"/>
      <c r="E3" s="28"/>
      <c r="F3" s="28"/>
      <c r="G3" s="7"/>
      <c r="H3" s="7"/>
      <c r="I3" s="7"/>
      <c r="J3" s="7"/>
      <c r="K3" s="7"/>
      <c r="L3" s="274"/>
      <c r="M3" s="7"/>
    </row>
    <row r="4" spans="1:13" ht="12.75" customHeight="1">
      <c r="A4" s="7"/>
      <c r="B4" s="151" t="s">
        <v>8</v>
      </c>
      <c r="C4" s="7"/>
      <c r="D4" s="7"/>
      <c r="E4" s="28"/>
      <c r="F4" s="28"/>
      <c r="G4" s="7"/>
      <c r="H4" s="7"/>
      <c r="I4" s="7"/>
      <c r="J4" s="7"/>
      <c r="K4" s="7"/>
      <c r="L4" s="274"/>
      <c r="M4" s="7"/>
    </row>
    <row r="5" spans="1:13" s="14" customFormat="1" ht="15" customHeight="1">
      <c r="A5" s="12"/>
      <c r="B5" s="12"/>
      <c r="C5" s="167" t="s">
        <v>223</v>
      </c>
      <c r="D5" s="168"/>
      <c r="E5" s="216" t="s">
        <v>3</v>
      </c>
      <c r="F5" s="362" t="s">
        <v>4</v>
      </c>
      <c r="G5" s="13" t="s">
        <v>42</v>
      </c>
      <c r="H5" s="13" t="s">
        <v>52</v>
      </c>
      <c r="I5" s="13" t="s">
        <v>53</v>
      </c>
      <c r="J5" s="13" t="s">
        <v>54</v>
      </c>
      <c r="K5" s="13" t="s">
        <v>42</v>
      </c>
      <c r="L5" s="160" t="s">
        <v>52</v>
      </c>
      <c r="M5" s="54"/>
    </row>
    <row r="6" spans="1:13" s="24" customFormat="1" ht="15" customHeight="1">
      <c r="A6" s="22"/>
      <c r="B6" s="15" t="s">
        <v>5</v>
      </c>
      <c r="C6" s="170">
        <v>2017</v>
      </c>
      <c r="D6" s="29">
        <v>2016</v>
      </c>
      <c r="E6" s="58" t="s">
        <v>6</v>
      </c>
      <c r="F6" s="363" t="s">
        <v>9</v>
      </c>
      <c r="G6" s="13">
        <v>2016</v>
      </c>
      <c r="H6" s="13">
        <v>2016</v>
      </c>
      <c r="I6" s="13">
        <v>2016</v>
      </c>
      <c r="J6" s="13">
        <v>2016</v>
      </c>
      <c r="K6" s="13">
        <v>2017</v>
      </c>
      <c r="L6" s="161">
        <v>2017</v>
      </c>
      <c r="M6" s="381"/>
    </row>
    <row r="7" spans="1:13" s="14" customFormat="1" ht="6" customHeight="1">
      <c r="A7" s="223"/>
      <c r="B7" s="224"/>
      <c r="C7" s="225"/>
      <c r="D7" s="226"/>
      <c r="E7" s="231"/>
      <c r="F7" s="227"/>
      <c r="G7" s="228"/>
      <c r="H7" s="228"/>
      <c r="I7" s="228"/>
      <c r="J7" s="228"/>
      <c r="K7" s="228"/>
      <c r="L7" s="229"/>
      <c r="M7" s="56"/>
    </row>
    <row r="8" spans="1:13" s="14" customFormat="1" ht="19.5" customHeight="1">
      <c r="A8" s="12"/>
      <c r="B8" s="33" t="s">
        <v>55</v>
      </c>
      <c r="C8" s="171">
        <v>435.17899999999997</v>
      </c>
      <c r="D8" s="32">
        <v>464.05900000000003</v>
      </c>
      <c r="E8" s="36">
        <v>-6.2233466003245419E-2</v>
      </c>
      <c r="F8" s="172">
        <v>0.12857198611599915</v>
      </c>
      <c r="G8" s="32">
        <v>218.53399999999999</v>
      </c>
      <c r="H8" s="32">
        <v>245.52500000000001</v>
      </c>
      <c r="I8" s="32">
        <v>267.64</v>
      </c>
      <c r="J8" s="32">
        <v>249.59100000000001</v>
      </c>
      <c r="K8" s="32">
        <v>218.261</v>
      </c>
      <c r="L8" s="163">
        <v>216.91800000000001</v>
      </c>
      <c r="M8" s="57"/>
    </row>
    <row r="9" spans="1:13" s="14" customFormat="1" ht="19.5" customHeight="1">
      <c r="A9" s="12"/>
      <c r="B9" s="33" t="s">
        <v>56</v>
      </c>
      <c r="C9" s="171">
        <v>5.7290000000000001</v>
      </c>
      <c r="D9" s="32">
        <v>4.3289999999999997</v>
      </c>
      <c r="E9" s="36">
        <v>0.32340032340032354</v>
      </c>
      <c r="F9" s="172">
        <v>0.35138252566784767</v>
      </c>
      <c r="G9" s="32">
        <v>2.3010000000000002</v>
      </c>
      <c r="H9" s="32">
        <v>2.028</v>
      </c>
      <c r="I9" s="32">
        <v>3.157</v>
      </c>
      <c r="J9" s="32">
        <v>3.8540000000000001</v>
      </c>
      <c r="K9" s="32">
        <v>3.3719999999999999</v>
      </c>
      <c r="L9" s="163">
        <v>2.3570000000000002</v>
      </c>
      <c r="M9" s="57"/>
    </row>
    <row r="10" spans="1:13" s="14" customFormat="1" ht="19.5" customHeight="1">
      <c r="A10" s="12"/>
      <c r="B10" s="33" t="s">
        <v>57</v>
      </c>
      <c r="C10" s="171">
        <v>142.61000000000001</v>
      </c>
      <c r="D10" s="32">
        <v>158.143</v>
      </c>
      <c r="E10" s="36">
        <v>-9.8221230152456873E-2</v>
      </c>
      <c r="F10" s="172">
        <v>8.6765376202079345E-2</v>
      </c>
      <c r="G10" s="32">
        <v>71.013000000000005</v>
      </c>
      <c r="H10" s="32">
        <v>87.13</v>
      </c>
      <c r="I10" s="32">
        <v>71.024000000000001</v>
      </c>
      <c r="J10" s="32">
        <v>64.049000000000007</v>
      </c>
      <c r="K10" s="32">
        <v>72.587000000000003</v>
      </c>
      <c r="L10" s="163">
        <v>70.022999999999996</v>
      </c>
      <c r="M10" s="57"/>
    </row>
    <row r="11" spans="1:13" s="14" customFormat="1" ht="19.5" customHeight="1">
      <c r="A11" s="12"/>
      <c r="B11" s="33" t="s">
        <v>58</v>
      </c>
      <c r="C11" s="171">
        <v>12.004</v>
      </c>
      <c r="D11" s="32">
        <v>55.136000000000003</v>
      </c>
      <c r="E11" s="36">
        <v>-0.78228380731282643</v>
      </c>
      <c r="F11" s="172">
        <v>-0.74141151947444406</v>
      </c>
      <c r="G11" s="32">
        <v>4.3979999999999997</v>
      </c>
      <c r="H11" s="32">
        <v>50.738</v>
      </c>
      <c r="I11" s="32">
        <v>1.665</v>
      </c>
      <c r="J11" s="32">
        <v>-17.625</v>
      </c>
      <c r="K11" s="32">
        <v>2.2170000000000001</v>
      </c>
      <c r="L11" s="163">
        <v>9.7870000000000008</v>
      </c>
      <c r="M11" s="57"/>
    </row>
    <row r="12" spans="1:13" s="14" customFormat="1" ht="19.5" customHeight="1">
      <c r="A12" s="12"/>
      <c r="B12" s="33" t="s">
        <v>59</v>
      </c>
      <c r="C12" s="171">
        <v>2.6</v>
      </c>
      <c r="D12" s="32">
        <v>2.48</v>
      </c>
      <c r="E12" s="36">
        <v>4.8387096774193505E-2</v>
      </c>
      <c r="F12" s="172">
        <v>0.26628241337118641</v>
      </c>
      <c r="G12" s="32">
        <v>1.139</v>
      </c>
      <c r="H12" s="32">
        <v>1.341</v>
      </c>
      <c r="I12" s="32">
        <v>3.286</v>
      </c>
      <c r="J12" s="32">
        <v>3.7930000000000001</v>
      </c>
      <c r="K12" s="32">
        <v>1.3149999999999999</v>
      </c>
      <c r="L12" s="163">
        <v>1.2849999999999999</v>
      </c>
      <c r="M12" s="57"/>
    </row>
    <row r="13" spans="1:13" s="24" customFormat="1" ht="19.5" customHeight="1">
      <c r="A13" s="22"/>
      <c r="B13" s="34" t="s">
        <v>60</v>
      </c>
      <c r="C13" s="173">
        <v>598.12199999999996</v>
      </c>
      <c r="D13" s="27">
        <v>684.14700000000005</v>
      </c>
      <c r="E13" s="37">
        <v>-0.1257405206775738</v>
      </c>
      <c r="F13" s="174">
        <v>5.0651424457062798E-2</v>
      </c>
      <c r="G13" s="27">
        <v>297.38499999999999</v>
      </c>
      <c r="H13" s="27">
        <v>386.762</v>
      </c>
      <c r="I13" s="27">
        <v>346.77199999999999</v>
      </c>
      <c r="J13" s="27">
        <v>303.66199999999998</v>
      </c>
      <c r="K13" s="27">
        <v>297.75200000000001</v>
      </c>
      <c r="L13" s="178">
        <v>300.37</v>
      </c>
      <c r="M13" s="13"/>
    </row>
    <row r="14" spans="1:13" s="14" customFormat="1" ht="19.5" customHeight="1">
      <c r="A14" s="12"/>
      <c r="B14" s="33" t="s">
        <v>61</v>
      </c>
      <c r="C14" s="171">
        <v>-132.107</v>
      </c>
      <c r="D14" s="32">
        <v>-146.583</v>
      </c>
      <c r="E14" s="36">
        <v>-9.8756336000764056E-2</v>
      </c>
      <c r="F14" s="172">
        <v>8.4850762030055663E-2</v>
      </c>
      <c r="G14" s="32">
        <v>-71.744</v>
      </c>
      <c r="H14" s="32">
        <v>-74.838999999999999</v>
      </c>
      <c r="I14" s="32">
        <v>-68.192999999999998</v>
      </c>
      <c r="J14" s="32">
        <v>-72.037000000000006</v>
      </c>
      <c r="K14" s="32">
        <v>-63.435000000000002</v>
      </c>
      <c r="L14" s="163">
        <v>-68.671999999999997</v>
      </c>
      <c r="M14" s="57"/>
    </row>
    <row r="15" spans="1:13" s="14" customFormat="1" ht="19.5" customHeight="1">
      <c r="A15" s="12"/>
      <c r="B15" s="33" t="s">
        <v>62</v>
      </c>
      <c r="C15" s="171">
        <v>-88.905999999999992</v>
      </c>
      <c r="D15" s="32">
        <v>-102.26</v>
      </c>
      <c r="E15" s="36">
        <v>-0.13058869548210461</v>
      </c>
      <c r="F15" s="172">
        <v>4.7200332526997846E-2</v>
      </c>
      <c r="G15" s="32">
        <v>-49.068999999999996</v>
      </c>
      <c r="H15" s="32">
        <v>-53.190999999999995</v>
      </c>
      <c r="I15" s="32">
        <v>-63.632999999999996</v>
      </c>
      <c r="J15" s="32">
        <v>-53.324000000000005</v>
      </c>
      <c r="K15" s="32">
        <v>-43.374000000000002</v>
      </c>
      <c r="L15" s="163">
        <v>-45.532000000000004</v>
      </c>
      <c r="M15" s="57"/>
    </row>
    <row r="16" spans="1:13" s="14" customFormat="1" ht="19.5" customHeight="1">
      <c r="A16" s="12"/>
      <c r="B16" s="33" t="s">
        <v>63</v>
      </c>
      <c r="C16" s="171">
        <v>0</v>
      </c>
      <c r="D16" s="32">
        <v>0</v>
      </c>
      <c r="E16" s="36" t="s">
        <v>23</v>
      </c>
      <c r="F16" s="172" t="s">
        <v>173</v>
      </c>
      <c r="G16" s="32">
        <v>0</v>
      </c>
      <c r="H16" s="32">
        <v>0</v>
      </c>
      <c r="I16" s="32">
        <v>0</v>
      </c>
      <c r="J16" s="32">
        <v>0</v>
      </c>
      <c r="K16" s="32">
        <v>0</v>
      </c>
      <c r="L16" s="163">
        <v>0</v>
      </c>
      <c r="M16" s="57"/>
    </row>
    <row r="17" spans="1:13" s="14" customFormat="1" ht="19.5" customHeight="1">
      <c r="A17" s="12"/>
      <c r="B17" s="33" t="s">
        <v>64</v>
      </c>
      <c r="C17" s="171">
        <v>-15.154999999999999</v>
      </c>
      <c r="D17" s="32">
        <v>-18.027999999999999</v>
      </c>
      <c r="E17" s="36">
        <v>-0.15936321278011978</v>
      </c>
      <c r="F17" s="172">
        <v>1.2619871707423342E-2</v>
      </c>
      <c r="G17" s="32">
        <v>-8.9469999999999992</v>
      </c>
      <c r="H17" s="32">
        <v>-9.0809999999999995</v>
      </c>
      <c r="I17" s="32">
        <v>-9.5280000000000005</v>
      </c>
      <c r="J17" s="32">
        <v>-9.3260000000000005</v>
      </c>
      <c r="K17" s="32">
        <v>-7.6470000000000002</v>
      </c>
      <c r="L17" s="163">
        <v>-7.508</v>
      </c>
      <c r="M17" s="57"/>
    </row>
    <row r="18" spans="1:13" s="24" customFormat="1" ht="19.5" customHeight="1">
      <c r="A18" s="22"/>
      <c r="B18" s="20" t="s">
        <v>65</v>
      </c>
      <c r="C18" s="173">
        <v>-236.16800000000001</v>
      </c>
      <c r="D18" s="27">
        <v>-266.87099999999998</v>
      </c>
      <c r="E18" s="37">
        <v>-0.11504809439766772</v>
      </c>
      <c r="F18" s="174">
        <v>6.5544585923836163E-2</v>
      </c>
      <c r="G18" s="27">
        <v>-129.76</v>
      </c>
      <c r="H18" s="27">
        <v>-137.11099999999999</v>
      </c>
      <c r="I18" s="27">
        <v>-141.35400000000001</v>
      </c>
      <c r="J18" s="27">
        <v>-134.68700000000001</v>
      </c>
      <c r="K18" s="27">
        <v>-114.456</v>
      </c>
      <c r="L18" s="178">
        <v>-121.712</v>
      </c>
      <c r="M18" s="13"/>
    </row>
    <row r="19" spans="1:13" s="24" customFormat="1" ht="19.5" customHeight="1">
      <c r="A19" s="22"/>
      <c r="B19" s="20" t="s">
        <v>66</v>
      </c>
      <c r="C19" s="173">
        <v>361.95400000000001</v>
      </c>
      <c r="D19" s="27">
        <v>417.27600000000001</v>
      </c>
      <c r="E19" s="37">
        <v>-0.13257891659237531</v>
      </c>
      <c r="F19" s="174">
        <v>4.1123493811368469E-2</v>
      </c>
      <c r="G19" s="27">
        <v>167.625</v>
      </c>
      <c r="H19" s="27">
        <v>249.65100000000001</v>
      </c>
      <c r="I19" s="27">
        <v>205.41800000000001</v>
      </c>
      <c r="J19" s="27">
        <v>168.97499999999999</v>
      </c>
      <c r="K19" s="27">
        <v>183.29599999999999</v>
      </c>
      <c r="L19" s="178">
        <v>178.65799999999999</v>
      </c>
      <c r="M19" s="13"/>
    </row>
    <row r="20" spans="1:13" s="14" customFormat="1" ht="19.5" customHeight="1">
      <c r="A20" s="12"/>
      <c r="B20" s="48" t="s">
        <v>67</v>
      </c>
      <c r="C20" s="171">
        <v>-115.24</v>
      </c>
      <c r="D20" s="32">
        <v>-118.956</v>
      </c>
      <c r="E20" s="36">
        <v>-3.1238441104273873E-2</v>
      </c>
      <c r="F20" s="172">
        <v>0.17122366373939837</v>
      </c>
      <c r="G20" s="32">
        <v>-55.594999999999999</v>
      </c>
      <c r="H20" s="32">
        <v>-63.360999999999997</v>
      </c>
      <c r="I20" s="32">
        <v>-64.983000000000004</v>
      </c>
      <c r="J20" s="32">
        <v>-105.095</v>
      </c>
      <c r="K20" s="32">
        <v>-55.847000000000001</v>
      </c>
      <c r="L20" s="163">
        <v>-59.393000000000001</v>
      </c>
      <c r="M20" s="57"/>
    </row>
    <row r="21" spans="1:13" s="24" customFormat="1" ht="19.5" customHeight="1">
      <c r="A21" s="22"/>
      <c r="B21" s="20" t="s">
        <v>68</v>
      </c>
      <c r="C21" s="173">
        <v>246.714</v>
      </c>
      <c r="D21" s="27">
        <v>298.32</v>
      </c>
      <c r="E21" s="37">
        <v>-0.17298873692678995</v>
      </c>
      <c r="F21" s="174">
        <v>-1.0794856901704855E-2</v>
      </c>
      <c r="G21" s="27">
        <v>112.03</v>
      </c>
      <c r="H21" s="27">
        <v>186.29</v>
      </c>
      <c r="I21" s="27">
        <v>140.435</v>
      </c>
      <c r="J21" s="27">
        <v>63.88</v>
      </c>
      <c r="K21" s="27">
        <v>127.449</v>
      </c>
      <c r="L21" s="178">
        <v>119.265</v>
      </c>
      <c r="M21" s="13"/>
    </row>
    <row r="22" spans="1:13" s="14" customFormat="1" ht="19.5" customHeight="1">
      <c r="A22" s="12"/>
      <c r="B22" s="33" t="s">
        <v>154</v>
      </c>
      <c r="C22" s="171">
        <v>-26.361999999999998</v>
      </c>
      <c r="D22" s="32">
        <v>-29.111999999999998</v>
      </c>
      <c r="E22" s="36">
        <v>-9.4462764495740648E-2</v>
      </c>
      <c r="F22" s="172">
        <v>9.1754979338600745E-2</v>
      </c>
      <c r="G22" s="32">
        <v>-20.542999999999999</v>
      </c>
      <c r="H22" s="32">
        <v>-8.5690000000000008</v>
      </c>
      <c r="I22" s="32">
        <v>-14.502000000000001</v>
      </c>
      <c r="J22" s="32">
        <v>7.32</v>
      </c>
      <c r="K22" s="32">
        <v>-14.917999999999999</v>
      </c>
      <c r="L22" s="163">
        <v>-11.444000000000001</v>
      </c>
      <c r="M22" s="57"/>
    </row>
    <row r="23" spans="1:13" s="14" customFormat="1" ht="19.5" customHeight="1">
      <c r="A23" s="12"/>
      <c r="B23" s="35" t="s">
        <v>155</v>
      </c>
      <c r="C23" s="171">
        <v>-10.585000000000001</v>
      </c>
      <c r="D23" s="32">
        <v>-10.491</v>
      </c>
      <c r="E23" s="36">
        <v>8.9600610046707274E-3</v>
      </c>
      <c r="F23" s="172">
        <v>0.21209043426218394</v>
      </c>
      <c r="G23" s="32">
        <v>-5.2489999999999997</v>
      </c>
      <c r="H23" s="32">
        <v>-5.242</v>
      </c>
      <c r="I23" s="32">
        <v>-5.5839999999999996</v>
      </c>
      <c r="J23" s="32">
        <v>-5.1909999999999998</v>
      </c>
      <c r="K23" s="32">
        <v>-5.2160000000000002</v>
      </c>
      <c r="L23" s="163">
        <v>-5.3689999999999998</v>
      </c>
      <c r="M23" s="57"/>
    </row>
    <row r="24" spans="1:13" s="14" customFormat="1" ht="19.5" customHeight="1">
      <c r="A24" s="12"/>
      <c r="B24" s="33" t="s">
        <v>70</v>
      </c>
      <c r="C24" s="171">
        <v>-7.0000000000000001E-3</v>
      </c>
      <c r="D24" s="32">
        <v>0</v>
      </c>
      <c r="E24" s="36" t="s">
        <v>23</v>
      </c>
      <c r="F24" s="172" t="s">
        <v>173</v>
      </c>
      <c r="G24" s="32">
        <v>0</v>
      </c>
      <c r="H24" s="32">
        <v>0</v>
      </c>
      <c r="I24" s="32">
        <v>0</v>
      </c>
      <c r="J24" s="32">
        <v>-2.1999999999999999E-2</v>
      </c>
      <c r="K24" s="32">
        <v>0</v>
      </c>
      <c r="L24" s="163">
        <v>-7.0000000000000001E-3</v>
      </c>
      <c r="M24" s="57"/>
    </row>
    <row r="25" spans="1:13" s="24" customFormat="1" ht="19.5" customHeight="1">
      <c r="A25" s="12"/>
      <c r="B25" s="33" t="s">
        <v>71</v>
      </c>
      <c r="C25" s="171">
        <v>0.105</v>
      </c>
      <c r="D25" s="32">
        <v>2.6</v>
      </c>
      <c r="E25" s="36">
        <v>-0.95961538461538465</v>
      </c>
      <c r="F25" s="172">
        <v>-0.95119181949893872</v>
      </c>
      <c r="G25" s="32">
        <v>1.1910000000000001</v>
      </c>
      <c r="H25" s="32">
        <v>1.409</v>
      </c>
      <c r="I25" s="32">
        <v>0.58699999999999997</v>
      </c>
      <c r="J25" s="32">
        <v>0.36199999999999999</v>
      </c>
      <c r="K25" s="32">
        <v>0.81799999999999995</v>
      </c>
      <c r="L25" s="163">
        <v>-0.71299999999999997</v>
      </c>
      <c r="M25" s="13"/>
    </row>
    <row r="26" spans="1:13" s="26" customFormat="1" ht="19.5" customHeight="1">
      <c r="A26" s="25"/>
      <c r="B26" s="20" t="s">
        <v>72</v>
      </c>
      <c r="C26" s="173">
        <v>220.45</v>
      </c>
      <c r="D26" s="27">
        <v>271.80799999999999</v>
      </c>
      <c r="E26" s="37">
        <v>-0.1889495526253826</v>
      </c>
      <c r="F26" s="174">
        <v>-3.0821224526527399E-2</v>
      </c>
      <c r="G26" s="27">
        <v>92.677999999999997</v>
      </c>
      <c r="H26" s="27">
        <v>179.13</v>
      </c>
      <c r="I26" s="27">
        <v>126.52</v>
      </c>
      <c r="J26" s="27">
        <v>71.540000000000006</v>
      </c>
      <c r="K26" s="27">
        <v>113.349</v>
      </c>
      <c r="L26" s="178">
        <v>107.101</v>
      </c>
      <c r="M26" s="58"/>
    </row>
    <row r="27" spans="1:13" ht="19.5" customHeight="1">
      <c r="A27" s="25"/>
      <c r="B27" s="20" t="s">
        <v>147</v>
      </c>
      <c r="C27" s="175">
        <v>176.83</v>
      </c>
      <c r="D27" s="176">
        <v>218.404</v>
      </c>
      <c r="E27" s="218">
        <v>-0.19035365652643721</v>
      </c>
      <c r="F27" s="177">
        <v>-3.3278433310071465E-2</v>
      </c>
      <c r="G27" s="27">
        <v>71.781999999999996</v>
      </c>
      <c r="H27" s="27">
        <v>146.62200000000001</v>
      </c>
      <c r="I27" s="27">
        <v>102.374</v>
      </c>
      <c r="J27" s="27">
        <v>57.521000000000001</v>
      </c>
      <c r="K27" s="27">
        <v>91.007000000000005</v>
      </c>
      <c r="L27" s="179">
        <v>85.822999999999993</v>
      </c>
      <c r="M27" s="59"/>
    </row>
    <row r="28" spans="1:13" ht="6.75" customHeight="1">
      <c r="A28" s="22"/>
      <c r="B28" s="20"/>
      <c r="C28" s="27"/>
      <c r="D28" s="27"/>
      <c r="E28" s="37"/>
      <c r="F28" s="28"/>
      <c r="G28" s="27"/>
      <c r="H28" s="27"/>
      <c r="I28" s="27"/>
      <c r="J28" s="27"/>
      <c r="K28" s="32"/>
      <c r="L28" s="32"/>
      <c r="M28" s="59"/>
    </row>
    <row r="29" spans="1:13" ht="19.5" customHeight="1">
      <c r="A29" s="7"/>
      <c r="B29" s="49"/>
      <c r="C29" s="50"/>
      <c r="D29" s="50"/>
      <c r="E29" s="28"/>
      <c r="G29" s="50"/>
      <c r="H29" s="50"/>
      <c r="I29" s="50"/>
      <c r="J29" s="50"/>
      <c r="K29" s="27"/>
      <c r="L29" s="27"/>
      <c r="M29" s="59"/>
    </row>
    <row r="30" spans="1:13" ht="19.5" customHeight="1">
      <c r="A30" s="211" t="s">
        <v>85</v>
      </c>
      <c r="B30" s="215"/>
      <c r="C30" s="50"/>
      <c r="D30" s="50"/>
      <c r="E30" s="28"/>
      <c r="F30" s="61"/>
      <c r="G30" s="50"/>
      <c r="H30" s="50"/>
      <c r="I30" s="50"/>
      <c r="J30" s="50"/>
      <c r="K30" s="32"/>
      <c r="L30" s="32"/>
      <c r="M30" s="59"/>
    </row>
    <row r="31" spans="1:13" ht="19.5" customHeight="1">
      <c r="A31" s="39"/>
      <c r="B31" s="20" t="s">
        <v>80</v>
      </c>
      <c r="C31" s="62">
        <v>0.39484921136490553</v>
      </c>
      <c r="D31" s="62">
        <v>0.39007844805283071</v>
      </c>
      <c r="E31" s="63">
        <v>0.47707633120748216</v>
      </c>
      <c r="F31" s="64"/>
      <c r="G31" s="62">
        <v>0.43633673520856803</v>
      </c>
      <c r="H31" s="62">
        <v>0.35451000873922461</v>
      </c>
      <c r="I31" s="62">
        <v>0.40762806685660902</v>
      </c>
      <c r="J31" s="62">
        <v>0.44354249132258899</v>
      </c>
      <c r="K31" s="62">
        <v>0.38440044063515943</v>
      </c>
      <c r="L31" s="62">
        <v>0.40520691147584648</v>
      </c>
      <c r="M31" s="7"/>
    </row>
    <row r="32" spans="1:13" ht="19.5" customHeight="1">
      <c r="A32" s="39"/>
      <c r="B32" s="20" t="s">
        <v>81</v>
      </c>
      <c r="C32" s="42">
        <v>111.80988380598797</v>
      </c>
      <c r="D32" s="42">
        <v>112.32377131622904</v>
      </c>
      <c r="E32" s="51">
        <v>-0.51388751024107648</v>
      </c>
      <c r="F32" s="64"/>
      <c r="G32" s="42">
        <v>106.18101164749069</v>
      </c>
      <c r="H32" s="42">
        <v>118.330340610592</v>
      </c>
      <c r="I32" s="42">
        <v>121.1444348826641</v>
      </c>
      <c r="J32" s="42">
        <v>200.73525410870872</v>
      </c>
      <c r="K32" s="42">
        <v>107.62343418521648</v>
      </c>
      <c r="L32" s="42">
        <v>116.0547756147897</v>
      </c>
      <c r="M32" s="7"/>
    </row>
    <row r="33" spans="1:13" ht="19.5" customHeight="1">
      <c r="A33" s="211" t="s">
        <v>86</v>
      </c>
      <c r="B33" s="215"/>
      <c r="C33" s="43"/>
      <c r="D33" s="43"/>
      <c r="E33" s="43"/>
      <c r="F33" s="43"/>
      <c r="G33" s="44"/>
      <c r="H33" s="44"/>
      <c r="I33" s="44"/>
      <c r="J33" s="44"/>
      <c r="K33" s="32"/>
      <c r="L33" s="32"/>
      <c r="M33" s="7"/>
    </row>
    <row r="34" spans="1:13" ht="19.5" customHeight="1">
      <c r="A34" s="45"/>
      <c r="B34" s="20" t="s">
        <v>218</v>
      </c>
      <c r="C34" s="27">
        <v>20279.986000000001</v>
      </c>
      <c r="D34" s="27">
        <v>21880.240000000002</v>
      </c>
      <c r="E34" s="37">
        <v>-7.3136949137669438E-2</v>
      </c>
      <c r="F34" s="66"/>
      <c r="G34" s="27">
        <v>20956.446</v>
      </c>
      <c r="H34" s="27">
        <v>21880.240000000002</v>
      </c>
      <c r="I34" s="27">
        <v>21032.502</v>
      </c>
      <c r="J34" s="27">
        <v>20851.52</v>
      </c>
      <c r="K34" s="27">
        <v>20661.370999999999</v>
      </c>
      <c r="L34" s="27">
        <v>20279.986000000001</v>
      </c>
      <c r="M34" s="7"/>
    </row>
    <row r="35" spans="1:13" ht="19.5" customHeight="1">
      <c r="A35" s="45"/>
      <c r="B35" s="34" t="s">
        <v>219</v>
      </c>
      <c r="C35" s="27">
        <v>15978.778</v>
      </c>
      <c r="D35" s="27">
        <v>16999.013999999999</v>
      </c>
      <c r="E35" s="37">
        <v>-6.0017363360015952E-2</v>
      </c>
      <c r="F35" s="66"/>
      <c r="G35" s="27">
        <v>16643.147000000001</v>
      </c>
      <c r="H35" s="27">
        <v>16999.013999999999</v>
      </c>
      <c r="I35" s="27">
        <v>16404.177</v>
      </c>
      <c r="J35" s="27">
        <v>16350.355</v>
      </c>
      <c r="K35" s="27">
        <v>16465.865000000002</v>
      </c>
      <c r="L35" s="27">
        <v>15978.778</v>
      </c>
      <c r="M35" s="7"/>
    </row>
    <row r="36" spans="1:13" ht="19.5" customHeight="1">
      <c r="A36" s="39"/>
      <c r="B36" s="20" t="s">
        <v>142</v>
      </c>
      <c r="C36" s="27">
        <v>27881.106</v>
      </c>
      <c r="D36" s="27">
        <v>29596.337</v>
      </c>
      <c r="E36" s="37">
        <v>-5.7954165071170793E-2</v>
      </c>
      <c r="F36" s="66"/>
      <c r="G36" s="27">
        <v>28461.2585</v>
      </c>
      <c r="H36" s="27">
        <v>29596.337</v>
      </c>
      <c r="I36" s="27">
        <v>28706.496500000001</v>
      </c>
      <c r="J36" s="27">
        <v>29092.305</v>
      </c>
      <c r="K36" s="27">
        <v>28658.734499999999</v>
      </c>
      <c r="L36" s="27">
        <v>27881.106</v>
      </c>
      <c r="M36" s="7"/>
    </row>
    <row r="37" spans="1:13">
      <c r="C37" s="27"/>
      <c r="D37" s="27"/>
      <c r="H37" s="27"/>
      <c r="I37" s="27"/>
      <c r="J37" s="27"/>
      <c r="K37" s="27"/>
      <c r="L37" s="23"/>
    </row>
    <row r="39" spans="1:13" ht="32.25" customHeight="1">
      <c r="B39" s="408" t="s">
        <v>183</v>
      </c>
      <c r="C39" s="408"/>
      <c r="D39" s="408"/>
      <c r="E39" s="408"/>
      <c r="F39" s="408"/>
      <c r="G39" s="408"/>
      <c r="H39" s="408"/>
      <c r="I39" s="408"/>
      <c r="J39" s="408"/>
      <c r="K39" s="408"/>
      <c r="L39" s="408"/>
    </row>
  </sheetData>
  <mergeCells count="2">
    <mergeCell ref="A2:L2"/>
    <mergeCell ref="B39:L39"/>
  </mergeCells>
  <printOptions horizontalCentered="1" verticalCentered="1"/>
  <pageMargins left="0" right="0" top="0" bottom="0" header="0" footer="0"/>
  <pageSetup paperSize="9" scale="80" orientation="landscape" horizontalDpi="300" verticalDpi="300" r:id="rId1"/>
  <headerFooter scaleWithDoc="0" alignWithMargins="0">
    <oddFooter>&amp;R&amp;"UniCredit,Normale"&amp;6&amp;K03-049&amp;P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pageSetUpPr fitToPage="1"/>
  </sheetPr>
  <dimension ref="B1:P96"/>
  <sheetViews>
    <sheetView showGridLines="0" zoomScale="90" zoomScaleNormal="90" zoomScaleSheetLayoutView="100" workbookViewId="0">
      <selection activeCell="I61" sqref="I61"/>
    </sheetView>
  </sheetViews>
  <sheetFormatPr defaultColWidth="33.7109375" defaultRowHeight="12.75"/>
  <cols>
    <col min="1" max="2" width="3.28515625" style="9" customWidth="1"/>
    <col min="3" max="3" width="51" style="9" customWidth="1"/>
    <col min="4" max="4" width="6.5703125" style="9" customWidth="1"/>
    <col min="5" max="5" width="33.7109375" style="9" customWidth="1"/>
    <col min="6" max="6" width="11" style="9" customWidth="1"/>
    <col min="7" max="16384" width="33.7109375" style="9"/>
  </cols>
  <sheetData>
    <row r="1" spans="2:16" s="10" customFormat="1" ht="25.5">
      <c r="B1" s="399" t="str">
        <f>+FRONTPAGE!A5</f>
        <v xml:space="preserve"> 2Q17 GROUP  RESULTS</v>
      </c>
      <c r="C1" s="400"/>
      <c r="D1" s="400"/>
      <c r="E1" s="400"/>
      <c r="F1" s="141"/>
      <c r="G1" s="141"/>
    </row>
    <row r="2" spans="2:16" s="10" customFormat="1" ht="9.75" customHeight="1">
      <c r="B2" s="142"/>
      <c r="C2" s="143"/>
      <c r="D2" s="143"/>
      <c r="E2" s="143"/>
      <c r="F2" s="141"/>
      <c r="G2" s="141"/>
    </row>
    <row r="3" spans="2:16" ht="18.75" customHeight="1" thickBot="1">
      <c r="B3" s="144"/>
      <c r="C3" s="150" t="s">
        <v>14</v>
      </c>
      <c r="D3" s="144"/>
      <c r="E3" s="144"/>
    </row>
    <row r="4" spans="2:16" ht="6.75" customHeight="1" thickTop="1">
      <c r="C4" s="145"/>
      <c r="D4" s="145"/>
      <c r="E4" s="146"/>
    </row>
    <row r="5" spans="2:16" s="372" customFormat="1" ht="18.75" customHeight="1">
      <c r="C5" s="373" t="s">
        <v>15</v>
      </c>
      <c r="D5" s="374"/>
      <c r="E5" s="375">
        <v>3</v>
      </c>
      <c r="F5" s="376"/>
      <c r="G5" s="376"/>
      <c r="H5" s="376"/>
      <c r="I5" s="376"/>
      <c r="J5" s="376"/>
      <c r="K5" s="376"/>
      <c r="L5" s="376"/>
      <c r="M5" s="376"/>
      <c r="N5" s="376"/>
      <c r="O5" s="376"/>
      <c r="P5" s="376"/>
    </row>
    <row r="6" spans="2:16" s="372" customFormat="1" ht="18.75" customHeight="1">
      <c r="C6" s="373" t="s">
        <v>16</v>
      </c>
      <c r="D6" s="374"/>
      <c r="E6" s="375">
        <f>+E5+1</f>
        <v>4</v>
      </c>
      <c r="F6" s="376"/>
      <c r="G6" s="376"/>
      <c r="H6" s="376"/>
      <c r="I6" s="376"/>
      <c r="J6" s="376"/>
      <c r="K6" s="376"/>
      <c r="L6" s="376"/>
      <c r="M6" s="376"/>
      <c r="N6" s="376"/>
      <c r="O6" s="376"/>
      <c r="P6" s="376"/>
    </row>
    <row r="7" spans="2:16" s="372" customFormat="1" ht="18.75" customHeight="1">
      <c r="C7" s="373" t="s">
        <v>172</v>
      </c>
      <c r="D7" s="374"/>
      <c r="E7" s="375">
        <f t="shared" ref="E7:E12" si="0">+E6+1</f>
        <v>5</v>
      </c>
      <c r="F7" s="376"/>
      <c r="G7" s="376"/>
      <c r="H7" s="376"/>
      <c r="I7" s="376"/>
      <c r="J7" s="376"/>
      <c r="K7" s="376"/>
      <c r="L7" s="376"/>
      <c r="M7" s="376"/>
      <c r="N7" s="376"/>
      <c r="O7" s="376"/>
      <c r="P7" s="376"/>
    </row>
    <row r="8" spans="2:16" s="372" customFormat="1" ht="18.75" customHeight="1">
      <c r="C8" s="373" t="s">
        <v>202</v>
      </c>
      <c r="D8" s="374"/>
      <c r="E8" s="375">
        <f t="shared" si="0"/>
        <v>6</v>
      </c>
      <c r="F8" s="376"/>
      <c r="G8" s="376"/>
      <c r="H8" s="376"/>
      <c r="I8" s="376"/>
      <c r="J8" s="376"/>
      <c r="K8" s="376"/>
      <c r="L8" s="376"/>
      <c r="M8" s="376"/>
      <c r="N8" s="376"/>
      <c r="O8" s="376"/>
      <c r="P8" s="376"/>
    </row>
    <row r="9" spans="2:16" s="372" customFormat="1" ht="18.75" customHeight="1">
      <c r="C9" s="373" t="s">
        <v>205</v>
      </c>
      <c r="D9" s="374"/>
      <c r="E9" s="375">
        <f t="shared" si="0"/>
        <v>7</v>
      </c>
      <c r="F9" s="376"/>
      <c r="G9" s="376"/>
      <c r="H9" s="376"/>
      <c r="I9" s="376"/>
      <c r="J9" s="376"/>
      <c r="K9" s="376"/>
      <c r="L9" s="376"/>
      <c r="M9" s="376"/>
      <c r="N9" s="376"/>
      <c r="O9" s="376"/>
      <c r="P9" s="376"/>
    </row>
    <row r="10" spans="2:16" s="372" customFormat="1" ht="18.75" customHeight="1">
      <c r="C10" s="373" t="s">
        <v>140</v>
      </c>
      <c r="D10" s="374"/>
      <c r="E10" s="375">
        <f t="shared" si="0"/>
        <v>8</v>
      </c>
      <c r="F10" s="376"/>
      <c r="G10" s="376"/>
      <c r="H10" s="376"/>
      <c r="I10" s="376"/>
      <c r="J10" s="376"/>
      <c r="K10" s="376"/>
      <c r="L10" s="376"/>
      <c r="M10" s="376"/>
      <c r="N10" s="376"/>
      <c r="O10" s="376"/>
      <c r="P10" s="376"/>
    </row>
    <row r="11" spans="2:16" s="372" customFormat="1" ht="18.75" customHeight="1">
      <c r="C11" s="373" t="s">
        <v>216</v>
      </c>
      <c r="D11" s="374"/>
      <c r="E11" s="375">
        <f t="shared" si="0"/>
        <v>9</v>
      </c>
      <c r="F11" s="376"/>
      <c r="G11" s="376"/>
      <c r="H11" s="376"/>
      <c r="I11" s="376"/>
      <c r="J11" s="376"/>
      <c r="K11" s="376"/>
      <c r="L11" s="376"/>
      <c r="M11" s="376"/>
      <c r="N11" s="376"/>
      <c r="O11" s="376"/>
      <c r="P11" s="376"/>
    </row>
    <row r="12" spans="2:16" s="372" customFormat="1" ht="18.75" customHeight="1">
      <c r="C12" s="373" t="s">
        <v>17</v>
      </c>
      <c r="D12" s="374"/>
      <c r="E12" s="375">
        <f t="shared" si="0"/>
        <v>10</v>
      </c>
      <c r="F12" s="376"/>
      <c r="G12" s="376"/>
      <c r="H12" s="376"/>
      <c r="I12" s="376"/>
      <c r="J12" s="376"/>
      <c r="K12" s="376"/>
      <c r="L12" s="376"/>
      <c r="M12" s="376"/>
      <c r="N12" s="376"/>
      <c r="O12" s="376"/>
      <c r="P12" s="376"/>
    </row>
    <row r="13" spans="2:16" ht="6.75" customHeight="1">
      <c r="C13" s="147"/>
    </row>
    <row r="14" spans="2:16" ht="18.75" customHeight="1" thickBot="1">
      <c r="B14" s="144"/>
      <c r="C14" s="150" t="s">
        <v>18</v>
      </c>
      <c r="D14" s="148"/>
      <c r="E14" s="149"/>
      <c r="F14" s="146"/>
      <c r="G14" s="146"/>
      <c r="H14" s="146"/>
      <c r="I14" s="146"/>
      <c r="J14" s="146"/>
      <c r="K14" s="146"/>
      <c r="L14" s="146"/>
      <c r="M14" s="146"/>
      <c r="N14" s="146"/>
      <c r="O14" s="146"/>
      <c r="P14" s="146"/>
    </row>
    <row r="15" spans="2:16" ht="6.75" customHeight="1" thickTop="1">
      <c r="C15" s="145"/>
      <c r="D15" s="145"/>
      <c r="E15" s="146"/>
      <c r="F15" s="146"/>
      <c r="G15" s="146"/>
      <c r="H15" s="146"/>
      <c r="I15" s="146"/>
      <c r="J15" s="146"/>
      <c r="K15" s="146"/>
      <c r="L15" s="146"/>
      <c r="M15" s="146"/>
      <c r="N15" s="146"/>
      <c r="O15" s="146"/>
      <c r="P15" s="146"/>
    </row>
    <row r="16" spans="2:16" s="372" customFormat="1" ht="18.75" customHeight="1">
      <c r="C16" s="373" t="s">
        <v>44</v>
      </c>
      <c r="D16" s="374"/>
      <c r="E16" s="375">
        <f>+E12+1</f>
        <v>11</v>
      </c>
      <c r="F16" s="376"/>
      <c r="G16" s="376"/>
      <c r="H16" s="376"/>
      <c r="I16" s="376"/>
      <c r="J16" s="376"/>
      <c r="K16" s="376"/>
      <c r="L16" s="376"/>
      <c r="M16" s="376"/>
      <c r="N16" s="376"/>
      <c r="O16" s="376"/>
      <c r="P16" s="376"/>
    </row>
    <row r="17" spans="3:16" s="372" customFormat="1" ht="18.75" customHeight="1">
      <c r="C17" s="373" t="s">
        <v>45</v>
      </c>
      <c r="D17" s="374"/>
      <c r="E17" s="375">
        <f>+E16+1</f>
        <v>12</v>
      </c>
      <c r="F17" s="376"/>
      <c r="G17" s="376"/>
      <c r="H17" s="376"/>
      <c r="I17" s="376"/>
      <c r="J17" s="376"/>
      <c r="K17" s="376"/>
      <c r="L17" s="376"/>
      <c r="M17" s="376"/>
      <c r="N17" s="376"/>
      <c r="O17" s="376"/>
      <c r="P17" s="376"/>
    </row>
    <row r="18" spans="3:16" s="372" customFormat="1" ht="18.75" customHeight="1">
      <c r="C18" s="373" t="s">
        <v>46</v>
      </c>
      <c r="D18" s="374"/>
      <c r="E18" s="375">
        <f t="shared" ref="E18:E23" si="1">+E17+1</f>
        <v>13</v>
      </c>
      <c r="F18" s="376"/>
      <c r="G18" s="376"/>
      <c r="H18" s="376"/>
      <c r="I18" s="376"/>
      <c r="J18" s="376"/>
      <c r="K18" s="376"/>
      <c r="L18" s="376"/>
      <c r="M18" s="376"/>
      <c r="N18" s="376"/>
      <c r="O18" s="376"/>
      <c r="P18" s="376"/>
    </row>
    <row r="19" spans="3:16" s="372" customFormat="1" ht="18.75" customHeight="1">
      <c r="C19" s="373" t="s">
        <v>1</v>
      </c>
      <c r="D19" s="374"/>
      <c r="E19" s="375">
        <f t="shared" si="1"/>
        <v>14</v>
      </c>
      <c r="F19" s="376"/>
      <c r="G19" s="376"/>
      <c r="H19" s="376"/>
      <c r="I19" s="376"/>
      <c r="J19" s="376"/>
      <c r="K19" s="376"/>
      <c r="L19" s="376"/>
      <c r="M19" s="376"/>
      <c r="N19" s="376"/>
      <c r="O19" s="376"/>
      <c r="P19" s="376"/>
    </row>
    <row r="20" spans="3:16" s="372" customFormat="1" ht="18.75" customHeight="1">
      <c r="C20" s="373" t="s">
        <v>213</v>
      </c>
      <c r="D20" s="374"/>
      <c r="E20" s="375">
        <f t="shared" si="1"/>
        <v>15</v>
      </c>
      <c r="F20" s="376"/>
      <c r="G20" s="376"/>
      <c r="H20" s="376"/>
      <c r="I20" s="376"/>
      <c r="J20" s="376"/>
      <c r="K20" s="376"/>
      <c r="L20" s="376"/>
      <c r="M20" s="376"/>
      <c r="N20" s="376"/>
      <c r="O20" s="376"/>
      <c r="P20" s="376"/>
    </row>
    <row r="21" spans="3:16" s="372" customFormat="1" ht="18.75" customHeight="1">
      <c r="C21" s="373" t="s">
        <v>209</v>
      </c>
      <c r="D21" s="374"/>
      <c r="E21" s="375">
        <f>+E20+1</f>
        <v>16</v>
      </c>
      <c r="F21" s="376"/>
      <c r="G21" s="376"/>
      <c r="H21" s="376"/>
      <c r="I21" s="376"/>
      <c r="J21" s="376"/>
      <c r="K21" s="376"/>
      <c r="L21" s="376"/>
      <c r="M21" s="376"/>
      <c r="N21" s="376"/>
      <c r="O21" s="376"/>
      <c r="P21" s="376"/>
    </row>
    <row r="22" spans="3:16" s="372" customFormat="1" ht="18.75" customHeight="1">
      <c r="C22" s="373" t="s">
        <v>201</v>
      </c>
      <c r="D22" s="374"/>
      <c r="E22" s="375">
        <f t="shared" si="1"/>
        <v>17</v>
      </c>
      <c r="F22" s="376"/>
      <c r="G22" s="376"/>
      <c r="H22" s="376"/>
      <c r="I22" s="376"/>
      <c r="J22" s="376"/>
      <c r="K22" s="376"/>
      <c r="L22" s="376"/>
      <c r="M22" s="376"/>
      <c r="N22" s="376"/>
      <c r="O22" s="376"/>
      <c r="P22" s="376"/>
    </row>
    <row r="23" spans="3:16" s="377" customFormat="1" ht="18.75" customHeight="1">
      <c r="C23" s="373" t="s">
        <v>10</v>
      </c>
      <c r="E23" s="378">
        <f t="shared" si="1"/>
        <v>18</v>
      </c>
    </row>
    <row r="24" spans="3:16" s="377" customFormat="1" ht="18.75" customHeight="1">
      <c r="C24" s="373" t="s">
        <v>19</v>
      </c>
      <c r="E24" s="379" t="s">
        <v>224</v>
      </c>
    </row>
    <row r="25" spans="3:16" s="372" customFormat="1" ht="18.75" customHeight="1">
      <c r="C25" s="373" t="s">
        <v>50</v>
      </c>
      <c r="D25" s="374"/>
      <c r="E25" s="375">
        <f>+E23+11</f>
        <v>29</v>
      </c>
      <c r="F25" s="376"/>
      <c r="G25" s="376"/>
      <c r="H25" s="376"/>
      <c r="I25" s="376"/>
      <c r="J25" s="376"/>
      <c r="K25" s="376"/>
      <c r="L25" s="376"/>
      <c r="M25" s="376"/>
      <c r="N25" s="376"/>
      <c r="O25" s="376"/>
      <c r="P25" s="376"/>
    </row>
    <row r="26" spans="3:16" s="372" customFormat="1" ht="18.75" customHeight="1">
      <c r="C26" s="373" t="s">
        <v>200</v>
      </c>
      <c r="D26" s="374"/>
      <c r="E26" s="375">
        <f t="shared" ref="E26:E27" si="2">+E25+1</f>
        <v>30</v>
      </c>
      <c r="F26" s="376"/>
      <c r="G26" s="376"/>
      <c r="H26" s="376"/>
      <c r="I26" s="376"/>
      <c r="J26" s="376"/>
      <c r="K26" s="376"/>
      <c r="L26" s="376"/>
      <c r="M26" s="376"/>
      <c r="N26" s="376"/>
      <c r="O26" s="376"/>
      <c r="P26" s="376"/>
    </row>
    <row r="27" spans="3:16" s="372" customFormat="1" ht="18.75" customHeight="1">
      <c r="C27" s="373" t="s">
        <v>84</v>
      </c>
      <c r="D27" s="374"/>
      <c r="E27" s="375">
        <f t="shared" si="2"/>
        <v>31</v>
      </c>
      <c r="F27" s="376"/>
      <c r="G27" s="376"/>
      <c r="H27" s="376"/>
      <c r="I27" s="376"/>
      <c r="J27" s="376"/>
      <c r="K27" s="376"/>
      <c r="L27" s="376"/>
      <c r="M27" s="376"/>
      <c r="N27" s="376"/>
      <c r="O27" s="376"/>
      <c r="P27" s="376"/>
    </row>
    <row r="28" spans="3:16" s="128" customFormat="1"/>
    <row r="96" spans="3:4">
      <c r="C96" s="9">
        <f>SUM(C39:C46)-SUM(K39:K46)</f>
        <v>0</v>
      </c>
      <c r="D96" s="9">
        <f>SUM(D39:D46)-SUM(G39:G46)</f>
        <v>0</v>
      </c>
    </row>
  </sheetData>
  <mergeCells count="1">
    <mergeCell ref="B1:E1"/>
  </mergeCells>
  <phoneticPr fontId="7" type="noConversion"/>
  <hyperlinks>
    <hyperlink ref="C5" location="'Income Statement'!A1" display="Consolidated Income Statements"/>
    <hyperlink ref="C6" location="'Balance Sheet'!A1" display="Consolidated Balance Sheet"/>
    <hyperlink ref="C17" location="'Commercial Bank - Germany'!A1" display="Commercial Bank Germany"/>
    <hyperlink ref="C23" location="CEE!A1" display="CEE Division"/>
    <hyperlink ref="C12" location="Capital!A1" display="Capital Position"/>
    <hyperlink ref="C18" location="'Commercial Bank - Austria'!A1" display="Commercial Bank Austria"/>
    <hyperlink ref="C19" location="CIB!A1" display="CIB"/>
    <hyperlink ref="C16" location="'Commercial Bank - Italy'!A1" display="Commercial Bank Italy"/>
    <hyperlink ref="C21" location="Fineco!A1" display="Fineco"/>
    <hyperlink ref="C9" location="'AQ Group excl. Non Core '!A1" display="Asset Quality Group excl. Non Core"/>
    <hyperlink ref="C24" location="'CEE -Turkey Line_by_Line'!A1" display="        CEE Countries"/>
    <hyperlink ref="C11" location="'Asset Quality - by Division'!A1" display="Asset Quality by Division"/>
    <hyperlink ref="C25" location="'Non-Core'!A1" display="Non-Core"/>
    <hyperlink ref="C7" location="'Group Shareholder''s Equity'!A1" display="Group Shareholder's Equity"/>
    <hyperlink ref="C26" location="'Fees - Details Group'!A1" display="Fees - Details Group"/>
    <hyperlink ref="C27" location="Branches!A1" display="Branches"/>
    <hyperlink ref="C8" location="'Asset Quality Group'!A1" display="Asset Quality Group"/>
    <hyperlink ref="C22" location="'COO – CC – Elisions - AM - Pol'!A1" display="GCC"/>
    <hyperlink ref="C10" location="'Asset Quality Non-Core'!A1" display="Asset Quality Group Excl. Non-Core"/>
    <hyperlink ref="C20" location="'CIB Managerial Data'!A1" display="CIB Managerial Data"/>
  </hyperlinks>
  <printOptions horizontalCentered="1" verticalCentered="1"/>
  <pageMargins left="0" right="0" top="0" bottom="0" header="0" footer="0"/>
  <pageSetup paperSize="9" orientation="landscape"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B050"/>
    <pageSetUpPr fitToPage="1"/>
  </sheetPr>
  <dimension ref="A1:M43"/>
  <sheetViews>
    <sheetView showGridLines="0" zoomScale="90" zoomScaleNormal="90" zoomScaleSheetLayoutView="90" workbookViewId="0">
      <selection activeCell="M1" sqref="M1:N1048576"/>
    </sheetView>
  </sheetViews>
  <sheetFormatPr defaultColWidth="9.140625" defaultRowHeight="12.75" outlineLevelRow="1"/>
  <cols>
    <col min="1" max="1" width="1" style="9" customWidth="1"/>
    <col min="2" max="2" width="50.7109375" style="9" customWidth="1"/>
    <col min="3" max="4" width="12.7109375" style="9" customWidth="1"/>
    <col min="5" max="6" width="12.7109375" style="46" customWidth="1"/>
    <col min="7" max="11" width="12.7109375" style="9" customWidth="1"/>
    <col min="12" max="12" width="11.42578125" style="304" customWidth="1"/>
    <col min="13" max="16384" width="9.140625" style="9"/>
  </cols>
  <sheetData>
    <row r="1" spans="1:12" ht="15" customHeight="1">
      <c r="A1" s="7"/>
      <c r="B1" s="8"/>
      <c r="C1" s="7"/>
      <c r="D1" s="7"/>
      <c r="E1" s="28"/>
      <c r="F1" s="28"/>
      <c r="G1" s="7"/>
      <c r="H1" s="7"/>
      <c r="I1" s="7"/>
      <c r="J1" s="7"/>
      <c r="K1" s="7"/>
      <c r="L1" s="274"/>
    </row>
    <row r="2" spans="1:12" ht="30.75" customHeight="1">
      <c r="A2" s="401" t="s">
        <v>30</v>
      </c>
      <c r="B2" s="401"/>
      <c r="C2" s="401"/>
      <c r="D2" s="401"/>
      <c r="E2" s="401"/>
      <c r="F2" s="401"/>
      <c r="G2" s="401"/>
      <c r="H2" s="401"/>
      <c r="I2" s="401"/>
      <c r="J2" s="401"/>
      <c r="K2" s="401"/>
      <c r="L2" s="401"/>
    </row>
    <row r="3" spans="1:12" ht="25.5" customHeight="1">
      <c r="A3" s="7"/>
      <c r="B3" s="7"/>
      <c r="C3" s="7"/>
      <c r="D3" s="7"/>
      <c r="E3" s="28"/>
      <c r="F3" s="28"/>
      <c r="G3" s="7"/>
      <c r="H3" s="7"/>
      <c r="I3" s="7"/>
      <c r="J3" s="7"/>
      <c r="K3" s="7"/>
      <c r="L3" s="274"/>
    </row>
    <row r="4" spans="1:12" ht="12.75" customHeight="1">
      <c r="A4" s="7"/>
      <c r="B4" s="151" t="s">
        <v>8</v>
      </c>
      <c r="C4" s="7"/>
      <c r="D4" s="7"/>
      <c r="E4" s="28"/>
      <c r="F4" s="28"/>
      <c r="G4" s="7"/>
      <c r="H4" s="7"/>
      <c r="I4" s="7"/>
      <c r="J4" s="7"/>
      <c r="K4" s="7"/>
      <c r="L4" s="274"/>
    </row>
    <row r="5" spans="1:12" s="14" customFormat="1" ht="15" customHeight="1">
      <c r="A5" s="12"/>
      <c r="B5" s="12"/>
      <c r="C5" s="167" t="s">
        <v>223</v>
      </c>
      <c r="D5" s="168"/>
      <c r="E5" s="216" t="s">
        <v>3</v>
      </c>
      <c r="F5" s="362" t="s">
        <v>4</v>
      </c>
      <c r="G5" s="13" t="s">
        <v>42</v>
      </c>
      <c r="H5" s="13" t="s">
        <v>52</v>
      </c>
      <c r="I5" s="13" t="s">
        <v>53</v>
      </c>
      <c r="J5" s="13" t="s">
        <v>54</v>
      </c>
      <c r="K5" s="13" t="s">
        <v>42</v>
      </c>
      <c r="L5" s="160" t="s">
        <v>52</v>
      </c>
    </row>
    <row r="6" spans="1:12" s="24" customFormat="1" ht="15" customHeight="1">
      <c r="A6" s="22"/>
      <c r="B6" s="15" t="s">
        <v>5</v>
      </c>
      <c r="C6" s="170">
        <v>2017</v>
      </c>
      <c r="D6" s="29">
        <v>2016</v>
      </c>
      <c r="E6" s="58" t="s">
        <v>6</v>
      </c>
      <c r="F6" s="363" t="s">
        <v>9</v>
      </c>
      <c r="G6" s="13">
        <v>2016</v>
      </c>
      <c r="H6" s="13">
        <v>2016</v>
      </c>
      <c r="I6" s="13">
        <v>2016</v>
      </c>
      <c r="J6" s="13">
        <v>2016</v>
      </c>
      <c r="K6" s="13">
        <v>2017</v>
      </c>
      <c r="L6" s="161">
        <v>2017</v>
      </c>
    </row>
    <row r="7" spans="1:12" s="14" customFormat="1" ht="6" customHeight="1">
      <c r="A7" s="223"/>
      <c r="B7" s="224"/>
      <c r="C7" s="225"/>
      <c r="D7" s="226"/>
      <c r="E7" s="231"/>
      <c r="F7" s="227"/>
      <c r="G7" s="228"/>
      <c r="H7" s="228"/>
      <c r="I7" s="228"/>
      <c r="J7" s="228"/>
      <c r="K7" s="228"/>
      <c r="L7" s="229"/>
    </row>
    <row r="8" spans="1:12" s="14" customFormat="1" ht="19.5" customHeight="1">
      <c r="A8" s="12"/>
      <c r="B8" s="33" t="s">
        <v>55</v>
      </c>
      <c r="C8" s="171">
        <v>317.226</v>
      </c>
      <c r="D8" s="32">
        <v>275.56700000000001</v>
      </c>
      <c r="E8" s="36">
        <v>0.15117557617566679</v>
      </c>
      <c r="F8" s="172">
        <v>-7.6585660146827231E-2</v>
      </c>
      <c r="G8" s="32">
        <v>131.28100000000001</v>
      </c>
      <c r="H8" s="32">
        <v>144.286</v>
      </c>
      <c r="I8" s="32">
        <v>160.786</v>
      </c>
      <c r="J8" s="32">
        <v>172.012</v>
      </c>
      <c r="K8" s="32">
        <v>172.917</v>
      </c>
      <c r="L8" s="163">
        <v>144.309</v>
      </c>
    </row>
    <row r="9" spans="1:12" s="14" customFormat="1" ht="19.5" customHeight="1">
      <c r="A9" s="12"/>
      <c r="B9" s="33" t="s">
        <v>56</v>
      </c>
      <c r="C9" s="171">
        <v>0</v>
      </c>
      <c r="D9" s="32">
        <v>0</v>
      </c>
      <c r="E9" s="36" t="s">
        <v>23</v>
      </c>
      <c r="F9" s="172" t="s">
        <v>23</v>
      </c>
      <c r="G9" s="32">
        <v>0</v>
      </c>
      <c r="H9" s="32">
        <v>0</v>
      </c>
      <c r="I9" s="32">
        <v>0</v>
      </c>
      <c r="J9" s="32">
        <v>0</v>
      </c>
      <c r="K9" s="32">
        <v>0</v>
      </c>
      <c r="L9" s="163">
        <v>0</v>
      </c>
    </row>
    <row r="10" spans="1:12" s="14" customFormat="1" ht="19.5" customHeight="1">
      <c r="A10" s="12"/>
      <c r="B10" s="33" t="s">
        <v>57</v>
      </c>
      <c r="C10" s="171">
        <v>53.826999999999998</v>
      </c>
      <c r="D10" s="32">
        <v>36.671999999999997</v>
      </c>
      <c r="E10" s="36">
        <v>0.46779559336823739</v>
      </c>
      <c r="F10" s="172">
        <v>0.17739077073911613</v>
      </c>
      <c r="G10" s="32">
        <v>15.597</v>
      </c>
      <c r="H10" s="32">
        <v>21.074999999999999</v>
      </c>
      <c r="I10" s="32">
        <v>22.706</v>
      </c>
      <c r="J10" s="32">
        <v>21.177</v>
      </c>
      <c r="K10" s="32">
        <v>25.815999999999999</v>
      </c>
      <c r="L10" s="163">
        <v>28.010999999999999</v>
      </c>
    </row>
    <row r="11" spans="1:12" s="14" customFormat="1" ht="19.5" customHeight="1">
      <c r="A11" s="12"/>
      <c r="B11" s="33" t="s">
        <v>58</v>
      </c>
      <c r="C11" s="171">
        <v>30.853999999999999</v>
      </c>
      <c r="D11" s="32">
        <v>32.131999999999998</v>
      </c>
      <c r="E11" s="36">
        <v>-3.9773434582347722E-2</v>
      </c>
      <c r="F11" s="172">
        <v>-0.22975521860852646</v>
      </c>
      <c r="G11" s="32">
        <v>8.1609999999999996</v>
      </c>
      <c r="H11" s="32">
        <v>23.971</v>
      </c>
      <c r="I11" s="32">
        <v>0.378</v>
      </c>
      <c r="J11" s="32">
        <v>-6.9630000000000001</v>
      </c>
      <c r="K11" s="32">
        <v>11.813000000000001</v>
      </c>
      <c r="L11" s="163">
        <v>19.041</v>
      </c>
    </row>
    <row r="12" spans="1:12" s="14" customFormat="1" ht="19.5" customHeight="1">
      <c r="A12" s="12"/>
      <c r="B12" s="33" t="s">
        <v>59</v>
      </c>
      <c r="C12" s="171">
        <v>0.47099999999999997</v>
      </c>
      <c r="D12" s="32">
        <v>-0.33900000000000002</v>
      </c>
      <c r="E12" s="36" t="s">
        <v>23</v>
      </c>
      <c r="F12" s="172" t="s">
        <v>23</v>
      </c>
      <c r="G12" s="32">
        <v>-0.108</v>
      </c>
      <c r="H12" s="32">
        <v>-0.23100000000000001</v>
      </c>
      <c r="I12" s="32">
        <v>-1.554</v>
      </c>
      <c r="J12" s="32">
        <v>-0.90900000000000003</v>
      </c>
      <c r="K12" s="32">
        <v>-1.246</v>
      </c>
      <c r="L12" s="163">
        <v>1.7170000000000001</v>
      </c>
    </row>
    <row r="13" spans="1:12" s="24" customFormat="1" ht="19.5" customHeight="1">
      <c r="A13" s="22"/>
      <c r="B13" s="34" t="s">
        <v>60</v>
      </c>
      <c r="C13" s="173">
        <v>402.37799999999999</v>
      </c>
      <c r="D13" s="27">
        <v>344.03199999999998</v>
      </c>
      <c r="E13" s="37">
        <v>0.16959468886615192</v>
      </c>
      <c r="F13" s="174">
        <v>-6.1810123948115685E-2</v>
      </c>
      <c r="G13" s="27">
        <v>154.93100000000001</v>
      </c>
      <c r="H13" s="27">
        <v>189.101</v>
      </c>
      <c r="I13" s="27">
        <v>182.316</v>
      </c>
      <c r="J13" s="27">
        <v>185.31700000000001</v>
      </c>
      <c r="K13" s="27">
        <v>209.3</v>
      </c>
      <c r="L13" s="178">
        <v>193.078</v>
      </c>
    </row>
    <row r="14" spans="1:12" s="14" customFormat="1" ht="19.5" customHeight="1">
      <c r="A14" s="12"/>
      <c r="B14" s="33" t="s">
        <v>61</v>
      </c>
      <c r="C14" s="171">
        <v>-70.504000000000005</v>
      </c>
      <c r="D14" s="32">
        <v>-55.003999999999998</v>
      </c>
      <c r="E14" s="36">
        <v>0.2817976874409136</v>
      </c>
      <c r="F14" s="172">
        <v>2.8192736077444165E-2</v>
      </c>
      <c r="G14" s="32">
        <v>-25.645</v>
      </c>
      <c r="H14" s="32">
        <v>-29.359000000000002</v>
      </c>
      <c r="I14" s="32">
        <v>-30.463999999999999</v>
      </c>
      <c r="J14" s="32">
        <v>-33.579000000000001</v>
      </c>
      <c r="K14" s="32">
        <v>-35.603000000000002</v>
      </c>
      <c r="L14" s="163">
        <v>-34.901000000000003</v>
      </c>
    </row>
    <row r="15" spans="1:12" s="14" customFormat="1" ht="19.5" customHeight="1">
      <c r="A15" s="12"/>
      <c r="B15" s="33" t="s">
        <v>62</v>
      </c>
      <c r="C15" s="171">
        <v>-43.859000000000002</v>
      </c>
      <c r="D15" s="32">
        <v>-34.354999999999997</v>
      </c>
      <c r="E15" s="36">
        <v>0.27664095473730188</v>
      </c>
      <c r="F15" s="217">
        <v>2.4056268084271082E-2</v>
      </c>
      <c r="G15" s="32">
        <v>-15.946999999999999</v>
      </c>
      <c r="H15" s="32">
        <v>-18.407999999999998</v>
      </c>
      <c r="I15" s="32">
        <v>-20.04</v>
      </c>
      <c r="J15" s="32">
        <v>-23.116</v>
      </c>
      <c r="K15" s="32">
        <v>-21.029</v>
      </c>
      <c r="L15" s="163">
        <v>-22.830000000000002</v>
      </c>
    </row>
    <row r="16" spans="1:12" s="14" customFormat="1" ht="19.5" customHeight="1">
      <c r="A16" s="12"/>
      <c r="B16" s="33" t="s">
        <v>63</v>
      </c>
      <c r="C16" s="171">
        <v>0</v>
      </c>
      <c r="D16" s="32">
        <v>0</v>
      </c>
      <c r="E16" s="36" t="s">
        <v>23</v>
      </c>
      <c r="F16" s="172" t="s">
        <v>23</v>
      </c>
      <c r="G16" s="32">
        <v>0</v>
      </c>
      <c r="H16" s="32">
        <v>0</v>
      </c>
      <c r="I16" s="32">
        <v>0</v>
      </c>
      <c r="J16" s="32">
        <v>0</v>
      </c>
      <c r="K16" s="32">
        <v>0</v>
      </c>
      <c r="L16" s="163">
        <v>0</v>
      </c>
    </row>
    <row r="17" spans="1:12" s="14" customFormat="1" ht="19.5" customHeight="1">
      <c r="A17" s="12"/>
      <c r="B17" s="33" t="s">
        <v>64</v>
      </c>
      <c r="C17" s="171">
        <v>-14.989000000000001</v>
      </c>
      <c r="D17" s="32">
        <v>-12.329000000000001</v>
      </c>
      <c r="E17" s="36">
        <v>0.2157514802498175</v>
      </c>
      <c r="F17" s="172">
        <v>-2.4786163123798499E-2</v>
      </c>
      <c r="G17" s="32">
        <v>-5.1970000000000001</v>
      </c>
      <c r="H17" s="32">
        <v>-7.1319999999999997</v>
      </c>
      <c r="I17" s="32">
        <v>-6.2880000000000003</v>
      </c>
      <c r="J17" s="32">
        <v>-9.49</v>
      </c>
      <c r="K17" s="32">
        <v>-6.7869999999999999</v>
      </c>
      <c r="L17" s="163">
        <v>-8.202</v>
      </c>
    </row>
    <row r="18" spans="1:12" s="24" customFormat="1" ht="19.5" customHeight="1">
      <c r="A18" s="22"/>
      <c r="B18" s="20" t="s">
        <v>65</v>
      </c>
      <c r="C18" s="173">
        <v>-129.352</v>
      </c>
      <c r="D18" s="27">
        <v>-101.688</v>
      </c>
      <c r="E18" s="37">
        <v>0.27204783258594922</v>
      </c>
      <c r="F18" s="174">
        <v>2.0371899733356846E-2</v>
      </c>
      <c r="G18" s="27">
        <v>-46.789000000000001</v>
      </c>
      <c r="H18" s="27">
        <v>-54.899000000000001</v>
      </c>
      <c r="I18" s="27">
        <v>-56.792000000000002</v>
      </c>
      <c r="J18" s="27">
        <v>-66.185000000000002</v>
      </c>
      <c r="K18" s="27">
        <v>-63.418999999999997</v>
      </c>
      <c r="L18" s="178">
        <v>-65.933000000000007</v>
      </c>
    </row>
    <row r="19" spans="1:12" s="24" customFormat="1" ht="19.5" customHeight="1">
      <c r="A19" s="22"/>
      <c r="B19" s="20" t="s">
        <v>66</v>
      </c>
      <c r="C19" s="173">
        <v>273.02600000000001</v>
      </c>
      <c r="D19" s="27">
        <v>242.34399999999999</v>
      </c>
      <c r="E19" s="37">
        <v>0.12660515630673763</v>
      </c>
      <c r="F19" s="174">
        <v>-9.6293856263013386E-2</v>
      </c>
      <c r="G19" s="27">
        <v>108.142</v>
      </c>
      <c r="H19" s="27">
        <v>134.202</v>
      </c>
      <c r="I19" s="27">
        <v>125.524</v>
      </c>
      <c r="J19" s="27">
        <v>119.13200000000001</v>
      </c>
      <c r="K19" s="27">
        <v>145.881</v>
      </c>
      <c r="L19" s="178">
        <v>127.145</v>
      </c>
    </row>
    <row r="20" spans="1:12" s="14" customFormat="1" ht="19.5" customHeight="1">
      <c r="A20" s="12"/>
      <c r="B20" s="48" t="s">
        <v>67</v>
      </c>
      <c r="C20" s="171">
        <v>-63.720999999999997</v>
      </c>
      <c r="D20" s="32">
        <v>-100.836</v>
      </c>
      <c r="E20" s="36">
        <v>-0.36807291046848345</v>
      </c>
      <c r="F20" s="172">
        <v>-0.493100315632444</v>
      </c>
      <c r="G20" s="32">
        <v>-48.616999999999997</v>
      </c>
      <c r="H20" s="32">
        <v>-52.219000000000001</v>
      </c>
      <c r="I20" s="32">
        <v>-55.432000000000002</v>
      </c>
      <c r="J20" s="32">
        <v>-79.552999999999997</v>
      </c>
      <c r="K20" s="32">
        <v>-27.57</v>
      </c>
      <c r="L20" s="163">
        <v>-36.151000000000003</v>
      </c>
    </row>
    <row r="21" spans="1:12" s="24" customFormat="1" ht="19.5" customHeight="1">
      <c r="A21" s="22"/>
      <c r="B21" s="20" t="s">
        <v>68</v>
      </c>
      <c r="C21" s="173">
        <v>209.30500000000001</v>
      </c>
      <c r="D21" s="27">
        <v>141.50800000000001</v>
      </c>
      <c r="E21" s="37">
        <v>0.47910365491703644</v>
      </c>
      <c r="F21" s="174">
        <v>0.18646313370910972</v>
      </c>
      <c r="G21" s="27">
        <v>59.524999999999999</v>
      </c>
      <c r="H21" s="27">
        <v>81.983000000000004</v>
      </c>
      <c r="I21" s="27">
        <v>70.091999999999999</v>
      </c>
      <c r="J21" s="27">
        <v>39.579000000000001</v>
      </c>
      <c r="K21" s="27">
        <v>118.31100000000001</v>
      </c>
      <c r="L21" s="178">
        <v>90.994</v>
      </c>
    </row>
    <row r="22" spans="1:12" s="14" customFormat="1" ht="19.5" customHeight="1">
      <c r="A22" s="12"/>
      <c r="B22" s="33" t="s">
        <v>154</v>
      </c>
      <c r="C22" s="171">
        <v>-6.1340000000000003</v>
      </c>
      <c r="D22" s="32">
        <v>-7.7750000000000004</v>
      </c>
      <c r="E22" s="36">
        <v>-0.21106109324758837</v>
      </c>
      <c r="F22" s="172">
        <v>-0.36715344310593173</v>
      </c>
      <c r="G22" s="32">
        <v>-4.3710000000000004</v>
      </c>
      <c r="H22" s="32">
        <v>-3.4039999999999999</v>
      </c>
      <c r="I22" s="32">
        <v>-5.1989999999999998</v>
      </c>
      <c r="J22" s="32">
        <v>-3.1070000000000002</v>
      </c>
      <c r="K22" s="32">
        <v>-2.8130000000000002</v>
      </c>
      <c r="L22" s="163">
        <v>-3.3210000000000002</v>
      </c>
    </row>
    <row r="23" spans="1:12" s="14" customFormat="1" ht="19.5" customHeight="1">
      <c r="A23" s="12"/>
      <c r="B23" s="35" t="s">
        <v>155</v>
      </c>
      <c r="C23" s="171">
        <v>-6.6130000000000004</v>
      </c>
      <c r="D23" s="32">
        <v>-4.5350000000000001</v>
      </c>
      <c r="E23" s="36">
        <v>0.45821389195148843</v>
      </c>
      <c r="F23" s="172">
        <v>0.16970481850787256</v>
      </c>
      <c r="G23" s="32">
        <v>-2.1850000000000001</v>
      </c>
      <c r="H23" s="32">
        <v>-2.35</v>
      </c>
      <c r="I23" s="32">
        <v>-2.9079999999999999</v>
      </c>
      <c r="J23" s="32">
        <v>-3.0670000000000002</v>
      </c>
      <c r="K23" s="32">
        <v>-3.133</v>
      </c>
      <c r="L23" s="163">
        <v>-3.48</v>
      </c>
    </row>
    <row r="24" spans="1:12" s="14" customFormat="1" ht="19.5" customHeight="1">
      <c r="A24" s="12"/>
      <c r="B24" s="33" t="s">
        <v>70</v>
      </c>
      <c r="C24" s="171">
        <v>0</v>
      </c>
      <c r="D24" s="32">
        <v>0</v>
      </c>
      <c r="E24" s="36" t="s">
        <v>23</v>
      </c>
      <c r="F24" s="172" t="s">
        <v>23</v>
      </c>
      <c r="G24" s="32">
        <v>0</v>
      </c>
      <c r="H24" s="32">
        <v>0</v>
      </c>
      <c r="I24" s="32">
        <v>0</v>
      </c>
      <c r="J24" s="32">
        <v>0</v>
      </c>
      <c r="K24" s="32">
        <v>0</v>
      </c>
      <c r="L24" s="163">
        <v>0</v>
      </c>
    </row>
    <row r="25" spans="1:12" s="24" customFormat="1" ht="19.5" customHeight="1">
      <c r="A25" s="12"/>
      <c r="B25" s="33" t="s">
        <v>71</v>
      </c>
      <c r="C25" s="171">
        <v>1.6E-2</v>
      </c>
      <c r="D25" s="32">
        <v>2.8000000000000001E-2</v>
      </c>
      <c r="E25" s="36">
        <v>-0.4285714285714286</v>
      </c>
      <c r="F25" s="172">
        <v>-0.54162914157373532</v>
      </c>
      <c r="G25" s="32">
        <v>2.3E-2</v>
      </c>
      <c r="H25" s="32">
        <v>5.0000000000000001E-3</v>
      </c>
      <c r="I25" s="32">
        <v>5.2999999999999999E-2</v>
      </c>
      <c r="J25" s="32">
        <v>-3.081</v>
      </c>
      <c r="K25" s="32">
        <v>4.5999999999999999E-2</v>
      </c>
      <c r="L25" s="163">
        <v>-0.03</v>
      </c>
    </row>
    <row r="26" spans="1:12" s="26" customFormat="1" ht="19.5" customHeight="1">
      <c r="A26" s="25"/>
      <c r="B26" s="20" t="s">
        <v>72</v>
      </c>
      <c r="C26" s="173">
        <v>203.18700000000001</v>
      </c>
      <c r="D26" s="27">
        <v>133.761</v>
      </c>
      <c r="E26" s="37">
        <v>0.51903021059950216</v>
      </c>
      <c r="F26" s="174">
        <v>0.2184902739146333</v>
      </c>
      <c r="G26" s="27">
        <v>55.177</v>
      </c>
      <c r="H26" s="27">
        <v>78.584000000000003</v>
      </c>
      <c r="I26" s="27">
        <v>64.945999999999998</v>
      </c>
      <c r="J26" s="27">
        <v>33.390999999999998</v>
      </c>
      <c r="K26" s="27">
        <v>115.544</v>
      </c>
      <c r="L26" s="178">
        <v>87.643000000000001</v>
      </c>
    </row>
    <row r="27" spans="1:12" ht="19.5" customHeight="1">
      <c r="A27" s="25"/>
      <c r="B27" s="20" t="s">
        <v>147</v>
      </c>
      <c r="C27" s="175">
        <v>161.036</v>
      </c>
      <c r="D27" s="176">
        <v>107.136</v>
      </c>
      <c r="E27" s="218">
        <v>0.50309886499402645</v>
      </c>
      <c r="F27" s="177">
        <v>0.20571138492116511</v>
      </c>
      <c r="G27" s="27">
        <v>44.518999999999998</v>
      </c>
      <c r="H27" s="27">
        <v>62.616999999999997</v>
      </c>
      <c r="I27" s="27">
        <v>50.271000000000001</v>
      </c>
      <c r="J27" s="27">
        <v>24.763000000000002</v>
      </c>
      <c r="K27" s="27">
        <v>92.179000000000002</v>
      </c>
      <c r="L27" s="179">
        <v>68.856999999999999</v>
      </c>
    </row>
    <row r="28" spans="1:12" ht="6.75" customHeight="1">
      <c r="A28" s="22"/>
      <c r="B28" s="20"/>
      <c r="C28" s="27"/>
      <c r="D28" s="27"/>
      <c r="E28" s="37"/>
      <c r="F28" s="28"/>
      <c r="G28" s="27"/>
      <c r="H28" s="27"/>
      <c r="I28" s="27"/>
      <c r="J28" s="27"/>
      <c r="K28" s="32"/>
      <c r="L28" s="21"/>
    </row>
    <row r="29" spans="1:12" ht="19.5" customHeight="1">
      <c r="A29" s="7"/>
      <c r="B29" s="49"/>
      <c r="C29" s="50"/>
      <c r="D29" s="50"/>
      <c r="E29" s="28"/>
      <c r="G29" s="50"/>
      <c r="H29" s="50"/>
      <c r="I29" s="50"/>
      <c r="J29" s="50"/>
      <c r="K29" s="27"/>
      <c r="L29" s="23"/>
    </row>
    <row r="30" spans="1:12" ht="19.5" customHeight="1">
      <c r="A30" s="211" t="s">
        <v>85</v>
      </c>
      <c r="B30" s="215"/>
      <c r="C30" s="50"/>
      <c r="D30" s="50"/>
      <c r="E30" s="28"/>
      <c r="F30" s="61"/>
      <c r="G30" s="50"/>
      <c r="H30" s="50"/>
      <c r="I30" s="50"/>
      <c r="J30" s="50"/>
      <c r="K30" s="32"/>
      <c r="L30" s="21"/>
    </row>
    <row r="31" spans="1:12" ht="19.5" customHeight="1">
      <c r="A31" s="39"/>
      <c r="B31" s="20" t="s">
        <v>80</v>
      </c>
      <c r="C31" s="62">
        <v>0.32146886758222371</v>
      </c>
      <c r="D31" s="62">
        <v>0.29557715561343134</v>
      </c>
      <c r="E31" s="63">
        <v>2.5891711968792364</v>
      </c>
      <c r="F31" s="64"/>
      <c r="G31" s="62">
        <v>0.30199895437323709</v>
      </c>
      <c r="H31" s="62">
        <v>0.29031575718795777</v>
      </c>
      <c r="I31" s="62">
        <v>0.31150310449987934</v>
      </c>
      <c r="J31" s="62">
        <v>0.35714478434250502</v>
      </c>
      <c r="K31" s="62">
        <v>0.30300525561395125</v>
      </c>
      <c r="L31" s="62">
        <v>0.34148375268026399</v>
      </c>
    </row>
    <row r="32" spans="1:12" ht="19.5" customHeight="1">
      <c r="A32" s="39"/>
      <c r="B32" s="20" t="s">
        <v>81</v>
      </c>
      <c r="C32" s="42">
        <v>124.36003196287604</v>
      </c>
      <c r="D32" s="42">
        <v>188.5795489438301</v>
      </c>
      <c r="E32" s="51">
        <v>-64.219516980954069</v>
      </c>
      <c r="F32" s="64"/>
      <c r="G32" s="42">
        <v>181.49819353915038</v>
      </c>
      <c r="H32" s="42">
        <v>195.68787953722602</v>
      </c>
      <c r="I32" s="42">
        <v>210.88474906124387</v>
      </c>
      <c r="J32" s="42">
        <v>304.73236204114528</v>
      </c>
      <c r="K32" s="42">
        <v>104.95891369618172</v>
      </c>
      <c r="L32" s="42">
        <v>144.76781926427947</v>
      </c>
    </row>
    <row r="33" spans="1:13" ht="19.5" customHeight="1">
      <c r="A33" s="211" t="s">
        <v>86</v>
      </c>
      <c r="B33" s="215"/>
      <c r="C33" s="43"/>
      <c r="D33" s="43"/>
      <c r="E33" s="43"/>
      <c r="F33" s="43"/>
      <c r="G33" s="44"/>
      <c r="H33" s="44"/>
      <c r="I33" s="44"/>
      <c r="J33" s="44"/>
      <c r="K33" s="32"/>
      <c r="L33" s="32"/>
    </row>
    <row r="34" spans="1:13" ht="19.5" customHeight="1">
      <c r="A34" s="45"/>
      <c r="B34" s="20" t="s">
        <v>218</v>
      </c>
      <c r="C34" s="27">
        <v>9292.1990000000005</v>
      </c>
      <c r="D34" s="27">
        <v>10583.464</v>
      </c>
      <c r="E34" s="37">
        <v>-0.12200778497474918</v>
      </c>
      <c r="F34" s="66"/>
      <c r="G34" s="27">
        <v>10496.276</v>
      </c>
      <c r="H34" s="27">
        <v>10583.464</v>
      </c>
      <c r="I34" s="27">
        <v>10245.411</v>
      </c>
      <c r="J34" s="27">
        <v>10342.851000000001</v>
      </c>
      <c r="K34" s="27">
        <v>10265.205</v>
      </c>
      <c r="L34" s="27">
        <v>9292.1990000000005</v>
      </c>
    </row>
    <row r="35" spans="1:13" ht="19.5" customHeight="1">
      <c r="A35" s="45"/>
      <c r="B35" s="34" t="s">
        <v>219</v>
      </c>
      <c r="C35" s="27">
        <v>12526.663</v>
      </c>
      <c r="D35" s="27">
        <v>12098.26</v>
      </c>
      <c r="E35" s="37">
        <v>3.5410298671048501E-2</v>
      </c>
      <c r="F35" s="66"/>
      <c r="G35" s="27">
        <v>13958.355</v>
      </c>
      <c r="H35" s="27">
        <v>12098.26</v>
      </c>
      <c r="I35" s="27">
        <v>11798.514999999999</v>
      </c>
      <c r="J35" s="27">
        <v>12106.936</v>
      </c>
      <c r="K35" s="27">
        <v>13617.143</v>
      </c>
      <c r="L35" s="27">
        <v>12526.663</v>
      </c>
    </row>
    <row r="36" spans="1:13" ht="19.5" customHeight="1">
      <c r="A36" s="39"/>
      <c r="B36" s="20" t="s">
        <v>142</v>
      </c>
      <c r="C36" s="27">
        <v>12807.468999999999</v>
      </c>
      <c r="D36" s="27">
        <v>13850.754499999999</v>
      </c>
      <c r="E36" s="37">
        <v>-7.5323369568062182E-2</v>
      </c>
      <c r="F36" s="66"/>
      <c r="G36" s="27">
        <v>14687.87</v>
      </c>
      <c r="H36" s="27">
        <v>13850.754499999999</v>
      </c>
      <c r="I36" s="27">
        <v>13928.001</v>
      </c>
      <c r="J36" s="27">
        <v>14191.029500000001</v>
      </c>
      <c r="K36" s="27">
        <v>14413.1165</v>
      </c>
      <c r="L36" s="27">
        <v>12807.468999999999</v>
      </c>
    </row>
    <row r="37" spans="1:13" ht="19.5" customHeight="1">
      <c r="A37" s="211" t="s">
        <v>7</v>
      </c>
      <c r="B37" s="215"/>
      <c r="C37" s="27"/>
      <c r="D37" s="27"/>
      <c r="E37" s="52"/>
      <c r="F37" s="52"/>
      <c r="G37" s="27"/>
      <c r="H37" s="27"/>
      <c r="I37" s="27"/>
      <c r="J37" s="27"/>
      <c r="K37" s="27"/>
      <c r="L37" s="27"/>
    </row>
    <row r="38" spans="1:13" ht="19.5" customHeight="1">
      <c r="A38" s="7"/>
      <c r="B38" s="34" t="s">
        <v>83</v>
      </c>
      <c r="C38" s="27">
        <v>4082.5</v>
      </c>
      <c r="D38" s="27">
        <v>3956.5</v>
      </c>
      <c r="E38" s="37">
        <v>3.1846328825982484E-2</v>
      </c>
      <c r="F38" s="64"/>
      <c r="G38" s="27">
        <v>3962.5</v>
      </c>
      <c r="H38" s="27">
        <v>3956.5</v>
      </c>
      <c r="I38" s="27">
        <v>4183</v>
      </c>
      <c r="J38" s="27">
        <v>4148.5</v>
      </c>
      <c r="K38" s="27">
        <v>4100</v>
      </c>
      <c r="L38" s="27">
        <v>4082.5</v>
      </c>
    </row>
    <row r="39" spans="1:13" ht="19.5" customHeight="1" outlineLevel="1">
      <c r="A39" s="7"/>
      <c r="B39" s="34" t="s">
        <v>215</v>
      </c>
      <c r="C39" s="307">
        <v>0.18175170264813542</v>
      </c>
      <c r="D39" s="307">
        <v>0.11743860896707076</v>
      </c>
      <c r="E39" s="271">
        <v>6.4313093681064668</v>
      </c>
      <c r="F39" s="242"/>
      <c r="G39" s="307">
        <v>9.4012109980238581E-2</v>
      </c>
      <c r="H39" s="307">
        <v>0.14272591402946591</v>
      </c>
      <c r="I39" s="307">
        <v>0.11470738819834904</v>
      </c>
      <c r="J39" s="307">
        <v>5.6989751010038982E-2</v>
      </c>
      <c r="K39" s="307">
        <v>0.20548853302594663</v>
      </c>
      <c r="L39" s="307">
        <v>0.15681014526631223</v>
      </c>
      <c r="M39" s="241"/>
    </row>
    <row r="40" spans="1:13">
      <c r="B40" s="408" t="s">
        <v>225</v>
      </c>
      <c r="C40" s="408"/>
      <c r="D40" s="408"/>
      <c r="E40" s="408"/>
      <c r="F40" s="408"/>
      <c r="G40" s="408"/>
      <c r="H40" s="408"/>
      <c r="I40" s="408"/>
      <c r="J40" s="408"/>
      <c r="K40" s="408"/>
      <c r="L40" s="408"/>
    </row>
    <row r="41" spans="1:13">
      <c r="C41" s="27"/>
      <c r="D41" s="27"/>
      <c r="H41" s="27"/>
      <c r="I41" s="27"/>
      <c r="J41" s="27"/>
      <c r="K41" s="27"/>
      <c r="L41" s="23"/>
    </row>
    <row r="42" spans="1:13">
      <c r="C42" s="27"/>
      <c r="D42" s="27"/>
      <c r="H42" s="27"/>
      <c r="I42" s="27"/>
      <c r="J42" s="27"/>
      <c r="K42" s="27"/>
      <c r="L42" s="23"/>
    </row>
    <row r="43" spans="1:13">
      <c r="C43" s="27"/>
      <c r="D43" s="27"/>
      <c r="H43" s="27"/>
      <c r="I43" s="27"/>
      <c r="J43" s="27"/>
      <c r="K43" s="27"/>
      <c r="L43" s="23"/>
    </row>
  </sheetData>
  <mergeCells count="2">
    <mergeCell ref="A2:L2"/>
    <mergeCell ref="B40:L40"/>
  </mergeCells>
  <printOptions horizontalCentered="1" verticalCentered="1"/>
  <pageMargins left="0" right="0" top="0" bottom="0" header="0" footer="0"/>
  <pageSetup paperSize="9" scale="79" orientation="landscape" horizontalDpi="300" verticalDpi="300" r:id="rId1"/>
  <headerFooter scaleWithDoc="0" alignWithMargins="0">
    <oddFooter>&amp;R&amp;"UniCredit,Normale"&amp;6&amp;K03-049&amp;P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B050"/>
    <pageSetUpPr fitToPage="1"/>
  </sheetPr>
  <dimension ref="A1:M43"/>
  <sheetViews>
    <sheetView showGridLines="0" zoomScale="90" zoomScaleNormal="90" zoomScaleSheetLayoutView="90" workbookViewId="0">
      <selection activeCell="M1" sqref="M1:N1048576"/>
    </sheetView>
  </sheetViews>
  <sheetFormatPr defaultColWidth="9.140625" defaultRowHeight="12.75" customHeight="1" outlineLevelRow="1"/>
  <cols>
    <col min="1" max="1" width="1" style="9" customWidth="1"/>
    <col min="2" max="2" width="50.7109375" style="9" customWidth="1"/>
    <col min="3" max="4" width="12.7109375" style="9" customWidth="1"/>
    <col min="5" max="6" width="12.7109375" style="46" customWidth="1"/>
    <col min="7" max="11" width="12.7109375" style="9" customWidth="1"/>
    <col min="12" max="12" width="11.42578125" style="304" customWidth="1"/>
    <col min="13" max="16384" width="9.140625" style="9"/>
  </cols>
  <sheetData>
    <row r="1" spans="1:12" ht="15" customHeight="1">
      <c r="A1" s="7"/>
      <c r="B1" s="8"/>
      <c r="C1" s="7"/>
      <c r="D1" s="7"/>
      <c r="E1" s="28"/>
      <c r="F1" s="28"/>
      <c r="G1" s="7"/>
      <c r="H1" s="7"/>
      <c r="I1" s="7"/>
      <c r="J1" s="7"/>
      <c r="K1" s="7"/>
      <c r="L1" s="274"/>
    </row>
    <row r="2" spans="1:12" ht="30.75" customHeight="1">
      <c r="A2" s="401" t="s">
        <v>139</v>
      </c>
      <c r="B2" s="401"/>
      <c r="C2" s="401"/>
      <c r="D2" s="401"/>
      <c r="E2" s="401"/>
      <c r="F2" s="401"/>
      <c r="G2" s="401"/>
      <c r="H2" s="401"/>
      <c r="I2" s="401"/>
      <c r="J2" s="401"/>
      <c r="K2" s="401"/>
      <c r="L2" s="401"/>
    </row>
    <row r="3" spans="1:12" ht="25.5" customHeight="1">
      <c r="A3" s="7"/>
      <c r="B3" s="7"/>
      <c r="C3" s="7"/>
      <c r="D3" s="7"/>
      <c r="E3" s="28"/>
      <c r="F3" s="28"/>
      <c r="G3" s="7"/>
      <c r="H3" s="7"/>
      <c r="I3" s="7"/>
      <c r="J3" s="7"/>
      <c r="K3" s="7"/>
      <c r="L3" s="274"/>
    </row>
    <row r="4" spans="1:12" ht="12.75" customHeight="1">
      <c r="A4" s="7"/>
      <c r="B4" s="151" t="s">
        <v>8</v>
      </c>
      <c r="C4" s="7"/>
      <c r="D4" s="7"/>
      <c r="E4" s="28"/>
      <c r="F4" s="28"/>
      <c r="G4" s="7"/>
      <c r="H4" s="7"/>
      <c r="I4" s="7"/>
      <c r="J4" s="7"/>
      <c r="K4" s="7"/>
      <c r="L4" s="274"/>
    </row>
    <row r="5" spans="1:12" s="14" customFormat="1" ht="15" customHeight="1">
      <c r="A5" s="12"/>
      <c r="B5" s="12"/>
      <c r="C5" s="167" t="s">
        <v>223</v>
      </c>
      <c r="D5" s="168"/>
      <c r="E5" s="216" t="s">
        <v>3</v>
      </c>
      <c r="F5" s="362" t="s">
        <v>4</v>
      </c>
      <c r="G5" s="13" t="s">
        <v>42</v>
      </c>
      <c r="H5" s="13" t="s">
        <v>52</v>
      </c>
      <c r="I5" s="13" t="s">
        <v>53</v>
      </c>
      <c r="J5" s="13" t="s">
        <v>54</v>
      </c>
      <c r="K5" s="13" t="s">
        <v>42</v>
      </c>
      <c r="L5" s="160" t="s">
        <v>52</v>
      </c>
    </row>
    <row r="6" spans="1:12" s="24" customFormat="1" ht="15" customHeight="1">
      <c r="A6" s="22"/>
      <c r="B6" s="15" t="s">
        <v>5</v>
      </c>
      <c r="C6" s="170">
        <v>2017</v>
      </c>
      <c r="D6" s="29">
        <v>2016</v>
      </c>
      <c r="E6" s="58" t="s">
        <v>6</v>
      </c>
      <c r="F6" s="363" t="s">
        <v>9</v>
      </c>
      <c r="G6" s="13">
        <v>2016</v>
      </c>
      <c r="H6" s="13">
        <v>2016</v>
      </c>
      <c r="I6" s="13">
        <v>2016</v>
      </c>
      <c r="J6" s="13">
        <v>2016</v>
      </c>
      <c r="K6" s="13">
        <v>2017</v>
      </c>
      <c r="L6" s="161">
        <v>2017</v>
      </c>
    </row>
    <row r="7" spans="1:12" s="14" customFormat="1" ht="6" customHeight="1">
      <c r="A7" s="223"/>
      <c r="B7" s="224"/>
      <c r="C7" s="225"/>
      <c r="D7" s="226"/>
      <c r="E7" s="231"/>
      <c r="F7" s="227"/>
      <c r="G7" s="228"/>
      <c r="H7" s="228"/>
      <c r="I7" s="228"/>
      <c r="J7" s="228"/>
      <c r="K7" s="228"/>
      <c r="L7" s="229"/>
    </row>
    <row r="8" spans="1:12" s="14" customFormat="1" ht="19.5" customHeight="1">
      <c r="A8" s="12"/>
      <c r="B8" s="33" t="s">
        <v>55</v>
      </c>
      <c r="C8" s="171">
        <v>201.65600000000001</v>
      </c>
      <c r="D8" s="32">
        <v>187.774</v>
      </c>
      <c r="E8" s="36">
        <v>7.3929297985876774E-2</v>
      </c>
      <c r="F8" s="172">
        <v>6.4179353464374506E-2</v>
      </c>
      <c r="G8" s="32">
        <v>92.891999999999996</v>
      </c>
      <c r="H8" s="32">
        <v>94.882000000000005</v>
      </c>
      <c r="I8" s="32">
        <v>93.953999999999994</v>
      </c>
      <c r="J8" s="32">
        <v>93.447000000000003</v>
      </c>
      <c r="K8" s="32">
        <v>95.236000000000004</v>
      </c>
      <c r="L8" s="163">
        <v>106.42</v>
      </c>
    </row>
    <row r="9" spans="1:12" s="14" customFormat="1" ht="19.5" customHeight="1">
      <c r="A9" s="12"/>
      <c r="B9" s="33" t="s">
        <v>56</v>
      </c>
      <c r="C9" s="171">
        <v>1.0629999999999999</v>
      </c>
      <c r="D9" s="32">
        <v>1.022</v>
      </c>
      <c r="E9" s="36">
        <v>4.0117416829745567E-2</v>
      </c>
      <c r="F9" s="172">
        <v>3.9788705034246571E-2</v>
      </c>
      <c r="G9" s="32">
        <v>0.6</v>
      </c>
      <c r="H9" s="32">
        <v>0.42199999999999999</v>
      </c>
      <c r="I9" s="32">
        <v>0.53700000000000003</v>
      </c>
      <c r="J9" s="32">
        <v>0.77</v>
      </c>
      <c r="K9" s="32">
        <v>0.54600000000000004</v>
      </c>
      <c r="L9" s="163">
        <v>0.51700000000000002</v>
      </c>
    </row>
    <row r="10" spans="1:12" s="14" customFormat="1" ht="19.5" customHeight="1">
      <c r="A10" s="12"/>
      <c r="B10" s="33" t="s">
        <v>57</v>
      </c>
      <c r="C10" s="171">
        <v>71.566000000000003</v>
      </c>
      <c r="D10" s="32">
        <v>70.959999999999994</v>
      </c>
      <c r="E10" s="36">
        <v>8.5400225479144165E-3</v>
      </c>
      <c r="F10" s="172">
        <v>-7.473974857757276E-4</v>
      </c>
      <c r="G10" s="32">
        <v>34.219000000000001</v>
      </c>
      <c r="H10" s="32">
        <v>36.741</v>
      </c>
      <c r="I10" s="32">
        <v>33.533999999999999</v>
      </c>
      <c r="J10" s="32">
        <v>36.881999999999998</v>
      </c>
      <c r="K10" s="32">
        <v>36.134999999999998</v>
      </c>
      <c r="L10" s="163">
        <v>35.430999999999997</v>
      </c>
    </row>
    <row r="11" spans="1:12" s="14" customFormat="1" ht="19.5" customHeight="1">
      <c r="A11" s="12"/>
      <c r="B11" s="33" t="s">
        <v>58</v>
      </c>
      <c r="C11" s="171">
        <v>72.826999999999998</v>
      </c>
      <c r="D11" s="32">
        <v>68.331999999999994</v>
      </c>
      <c r="E11" s="36">
        <v>6.5781771351636209E-2</v>
      </c>
      <c r="F11" s="172">
        <v>5.5710930505514268E-2</v>
      </c>
      <c r="G11" s="32">
        <v>17.106999999999999</v>
      </c>
      <c r="H11" s="32">
        <v>51.225000000000001</v>
      </c>
      <c r="I11" s="32">
        <v>17.483000000000001</v>
      </c>
      <c r="J11" s="32">
        <v>31.760999999999999</v>
      </c>
      <c r="K11" s="32">
        <v>32.475999999999999</v>
      </c>
      <c r="L11" s="163">
        <v>40.350999999999999</v>
      </c>
    </row>
    <row r="12" spans="1:12" s="14" customFormat="1" ht="19.5" customHeight="1">
      <c r="A12" s="12"/>
      <c r="B12" s="33" t="s">
        <v>59</v>
      </c>
      <c r="C12" s="171">
        <v>3.6190000000000002</v>
      </c>
      <c r="D12" s="32">
        <v>5.7770000000000001</v>
      </c>
      <c r="E12" s="36">
        <v>-0.37355028561537129</v>
      </c>
      <c r="F12" s="172">
        <v>-0.37722153256921648</v>
      </c>
      <c r="G12" s="32">
        <v>2.2490000000000001</v>
      </c>
      <c r="H12" s="32">
        <v>3.528</v>
      </c>
      <c r="I12" s="32">
        <v>2.57</v>
      </c>
      <c r="J12" s="32">
        <v>2.944</v>
      </c>
      <c r="K12" s="32">
        <v>2.0019999999999998</v>
      </c>
      <c r="L12" s="163">
        <v>1.617</v>
      </c>
    </row>
    <row r="13" spans="1:12" s="24" customFormat="1" ht="19.5" customHeight="1">
      <c r="A13" s="22"/>
      <c r="B13" s="34" t="s">
        <v>60</v>
      </c>
      <c r="C13" s="173">
        <v>350.73099999999999</v>
      </c>
      <c r="D13" s="27">
        <v>333.86500000000001</v>
      </c>
      <c r="E13" s="37">
        <v>5.0517424707591241E-2</v>
      </c>
      <c r="F13" s="174">
        <v>4.0935510255926108E-2</v>
      </c>
      <c r="G13" s="27">
        <v>147.06700000000001</v>
      </c>
      <c r="H13" s="27">
        <v>186.798</v>
      </c>
      <c r="I13" s="27">
        <v>148.078</v>
      </c>
      <c r="J13" s="27">
        <v>165.804</v>
      </c>
      <c r="K13" s="27">
        <v>166.39500000000001</v>
      </c>
      <c r="L13" s="178">
        <v>184.33600000000001</v>
      </c>
    </row>
    <row r="14" spans="1:12" s="14" customFormat="1" ht="19.5" customHeight="1">
      <c r="A14" s="12"/>
      <c r="B14" s="33" t="s">
        <v>61</v>
      </c>
      <c r="C14" s="171">
        <v>-60.408999999999999</v>
      </c>
      <c r="D14" s="32">
        <v>-61.558999999999997</v>
      </c>
      <c r="E14" s="36">
        <v>-1.868126512776358E-2</v>
      </c>
      <c r="F14" s="172">
        <v>-2.7688092358787827E-2</v>
      </c>
      <c r="G14" s="32">
        <v>-30.998000000000001</v>
      </c>
      <c r="H14" s="32">
        <v>-30.561</v>
      </c>
      <c r="I14" s="32">
        <v>-32.383000000000003</v>
      </c>
      <c r="J14" s="32">
        <v>-31.608000000000001</v>
      </c>
      <c r="K14" s="32">
        <v>-31.456</v>
      </c>
      <c r="L14" s="163">
        <v>-28.952999999999999</v>
      </c>
    </row>
    <row r="15" spans="1:12" s="14" customFormat="1" ht="19.5" customHeight="1">
      <c r="A15" s="12"/>
      <c r="B15" s="33" t="s">
        <v>62</v>
      </c>
      <c r="C15" s="171">
        <v>-62.728999999999999</v>
      </c>
      <c r="D15" s="32">
        <v>-67.025000000000006</v>
      </c>
      <c r="E15" s="36">
        <v>-6.4095486758672271E-2</v>
      </c>
      <c r="F15" s="217">
        <v>-7.2708691044560347E-2</v>
      </c>
      <c r="G15" s="32">
        <v>-33.173000000000002</v>
      </c>
      <c r="H15" s="32">
        <v>-33.852000000000004</v>
      </c>
      <c r="I15" s="32">
        <v>-33.192999999999998</v>
      </c>
      <c r="J15" s="32">
        <v>-33.597999999999999</v>
      </c>
      <c r="K15" s="32">
        <v>-29.917000000000002</v>
      </c>
      <c r="L15" s="163">
        <v>-32.811999999999998</v>
      </c>
    </row>
    <row r="16" spans="1:12" s="14" customFormat="1" ht="19.5" customHeight="1">
      <c r="A16" s="12"/>
      <c r="B16" s="33" t="s">
        <v>63</v>
      </c>
      <c r="C16" s="171">
        <v>0</v>
      </c>
      <c r="D16" s="32">
        <v>0</v>
      </c>
      <c r="E16" s="36" t="s">
        <v>23</v>
      </c>
      <c r="F16" s="172" t="s">
        <v>23</v>
      </c>
      <c r="G16" s="32">
        <v>0</v>
      </c>
      <c r="H16" s="32">
        <v>0</v>
      </c>
      <c r="I16" s="32">
        <v>0</v>
      </c>
      <c r="J16" s="32">
        <v>0</v>
      </c>
      <c r="K16" s="32">
        <v>0</v>
      </c>
      <c r="L16" s="163">
        <v>0</v>
      </c>
    </row>
    <row r="17" spans="1:12" s="14" customFormat="1" ht="19.5" customHeight="1">
      <c r="A17" s="12"/>
      <c r="B17" s="33" t="s">
        <v>64</v>
      </c>
      <c r="C17" s="171">
        <v>-4.3479999999999999</v>
      </c>
      <c r="D17" s="32">
        <v>-3.681</v>
      </c>
      <c r="E17" s="36">
        <v>0.18120076066286339</v>
      </c>
      <c r="F17" s="172">
        <v>0.17191974399877702</v>
      </c>
      <c r="G17" s="32">
        <v>-1.835</v>
      </c>
      <c r="H17" s="32">
        <v>-1.8460000000000001</v>
      </c>
      <c r="I17" s="32">
        <v>-1.905</v>
      </c>
      <c r="J17" s="32">
        <v>-2.1230000000000002</v>
      </c>
      <c r="K17" s="32">
        <v>-2.1509999999999998</v>
      </c>
      <c r="L17" s="163">
        <v>-2.1970000000000001</v>
      </c>
    </row>
    <row r="18" spans="1:12" s="24" customFormat="1" ht="19.5" customHeight="1">
      <c r="A18" s="22"/>
      <c r="B18" s="20" t="s">
        <v>65</v>
      </c>
      <c r="C18" s="173">
        <v>-127.486</v>
      </c>
      <c r="D18" s="27">
        <v>-132.26499999999999</v>
      </c>
      <c r="E18" s="37">
        <v>-3.6132007711790592E-2</v>
      </c>
      <c r="F18" s="174">
        <v>-4.4947496192506528E-2</v>
      </c>
      <c r="G18" s="27">
        <v>-66.006</v>
      </c>
      <c r="H18" s="27">
        <v>-66.259</v>
      </c>
      <c r="I18" s="27">
        <v>-67.480999999999995</v>
      </c>
      <c r="J18" s="27">
        <v>-67.328999999999994</v>
      </c>
      <c r="K18" s="27">
        <v>-63.524000000000001</v>
      </c>
      <c r="L18" s="178">
        <v>-63.962000000000003</v>
      </c>
    </row>
    <row r="19" spans="1:12" s="24" customFormat="1" ht="19.5" customHeight="1">
      <c r="A19" s="22"/>
      <c r="B19" s="20" t="s">
        <v>66</v>
      </c>
      <c r="C19" s="173">
        <v>223.245</v>
      </c>
      <c r="D19" s="27">
        <v>201.6</v>
      </c>
      <c r="E19" s="37">
        <v>0.10736607142857157</v>
      </c>
      <c r="F19" s="174">
        <v>9.7281649470406087E-2</v>
      </c>
      <c r="G19" s="27">
        <v>81.061000000000007</v>
      </c>
      <c r="H19" s="27">
        <v>120.539</v>
      </c>
      <c r="I19" s="27">
        <v>80.596999999999994</v>
      </c>
      <c r="J19" s="27">
        <v>98.474999999999994</v>
      </c>
      <c r="K19" s="27">
        <v>102.871</v>
      </c>
      <c r="L19" s="178">
        <v>120.374</v>
      </c>
    </row>
    <row r="20" spans="1:12" s="14" customFormat="1" ht="19.5" customHeight="1">
      <c r="A20" s="12"/>
      <c r="B20" s="48" t="s">
        <v>67</v>
      </c>
      <c r="C20" s="171">
        <v>12.32</v>
      </c>
      <c r="D20" s="32">
        <v>-20.062000000000001</v>
      </c>
      <c r="E20" s="36" t="s">
        <v>23</v>
      </c>
      <c r="F20" s="172" t="s">
        <v>23</v>
      </c>
      <c r="G20" s="32">
        <v>-6.3410000000000002</v>
      </c>
      <c r="H20" s="32">
        <v>-13.721</v>
      </c>
      <c r="I20" s="32">
        <v>-6.74</v>
      </c>
      <c r="J20" s="32">
        <v>-28.419</v>
      </c>
      <c r="K20" s="32">
        <v>-4.6719999999999997</v>
      </c>
      <c r="L20" s="163">
        <v>16.992000000000001</v>
      </c>
    </row>
    <row r="21" spans="1:12" s="24" customFormat="1" ht="19.5" customHeight="1">
      <c r="A21" s="22"/>
      <c r="B21" s="20" t="s">
        <v>68</v>
      </c>
      <c r="C21" s="173">
        <v>235.565</v>
      </c>
      <c r="D21" s="27">
        <v>181.53800000000001</v>
      </c>
      <c r="E21" s="37">
        <v>0.29760711256045558</v>
      </c>
      <c r="F21" s="174">
        <v>0.28578463335737236</v>
      </c>
      <c r="G21" s="27">
        <v>74.72</v>
      </c>
      <c r="H21" s="27">
        <v>106.818</v>
      </c>
      <c r="I21" s="27">
        <v>73.856999999999999</v>
      </c>
      <c r="J21" s="27">
        <v>70.055999999999997</v>
      </c>
      <c r="K21" s="27">
        <v>98.198999999999998</v>
      </c>
      <c r="L21" s="178">
        <v>137.36600000000001</v>
      </c>
    </row>
    <row r="22" spans="1:12" s="14" customFormat="1" ht="19.5" customHeight="1">
      <c r="A22" s="12"/>
      <c r="B22" s="33" t="s">
        <v>154</v>
      </c>
      <c r="C22" s="171">
        <v>-30.981999999999999</v>
      </c>
      <c r="D22" s="32">
        <v>-23.111999999999998</v>
      </c>
      <c r="E22" s="36">
        <v>0.34051574939425411</v>
      </c>
      <c r="F22" s="172">
        <v>0.327852292713399</v>
      </c>
      <c r="G22" s="32">
        <v>-18.521000000000001</v>
      </c>
      <c r="H22" s="32">
        <v>-4.5910000000000002</v>
      </c>
      <c r="I22" s="32">
        <v>-1.9039999999999999</v>
      </c>
      <c r="J22" s="32">
        <v>-13.352</v>
      </c>
      <c r="K22" s="32">
        <v>-28.516999999999999</v>
      </c>
      <c r="L22" s="163">
        <v>-2.4649999999999999</v>
      </c>
    </row>
    <row r="23" spans="1:12" s="14" customFormat="1" ht="19.5" customHeight="1">
      <c r="A23" s="12"/>
      <c r="B23" s="35" t="s">
        <v>155</v>
      </c>
      <c r="C23" s="171">
        <v>-31.106999999999999</v>
      </c>
      <c r="D23" s="32">
        <v>-23.052</v>
      </c>
      <c r="E23" s="36">
        <v>0.34942738157209785</v>
      </c>
      <c r="F23" s="172">
        <v>0.33667650152978057</v>
      </c>
      <c r="G23" s="32">
        <v>-18.527000000000001</v>
      </c>
      <c r="H23" s="32">
        <v>-4.5250000000000004</v>
      </c>
      <c r="I23" s="32">
        <v>-2.0350000000000001</v>
      </c>
      <c r="J23" s="32">
        <v>-2.0179999999999998</v>
      </c>
      <c r="K23" s="32">
        <v>-28.634</v>
      </c>
      <c r="L23" s="163">
        <v>-2.4729999999999999</v>
      </c>
    </row>
    <row r="24" spans="1:12" s="14" customFormat="1" ht="19.5" customHeight="1">
      <c r="A24" s="12"/>
      <c r="B24" s="33" t="s">
        <v>70</v>
      </c>
      <c r="C24" s="171">
        <v>-10.169</v>
      </c>
      <c r="D24" s="32">
        <v>-3.7410000000000001</v>
      </c>
      <c r="E24" s="36" t="s">
        <v>23</v>
      </c>
      <c r="F24" s="172" t="s">
        <v>23</v>
      </c>
      <c r="G24" s="32">
        <v>-1.0620000000000001</v>
      </c>
      <c r="H24" s="32">
        <v>-2.6789999999999998</v>
      </c>
      <c r="I24" s="32">
        <v>-3.0579999999999998</v>
      </c>
      <c r="J24" s="32">
        <v>-1.8280000000000001</v>
      </c>
      <c r="K24" s="32">
        <v>-1.786</v>
      </c>
      <c r="L24" s="163">
        <v>-8.3829999999999991</v>
      </c>
    </row>
    <row r="25" spans="1:12" s="24" customFormat="1" ht="19.5" customHeight="1">
      <c r="A25" s="12"/>
      <c r="B25" s="33" t="s">
        <v>71</v>
      </c>
      <c r="C25" s="171">
        <v>1.085</v>
      </c>
      <c r="D25" s="32">
        <v>6.7240000000000002</v>
      </c>
      <c r="E25" s="36">
        <v>-0.8386377156454492</v>
      </c>
      <c r="F25" s="172">
        <v>-0.83851997186238891</v>
      </c>
      <c r="G25" s="32">
        <v>6.7279999999999998</v>
      </c>
      <c r="H25" s="32">
        <v>-4.0000000000000001E-3</v>
      </c>
      <c r="I25" s="32">
        <v>-9.1999999999999998E-2</v>
      </c>
      <c r="J25" s="32">
        <v>-0.14299999999999999</v>
      </c>
      <c r="K25" s="32">
        <v>1.1180000000000001</v>
      </c>
      <c r="L25" s="163">
        <v>-3.3000000000000002E-2</v>
      </c>
    </row>
    <row r="26" spans="1:12" s="26" customFormat="1" ht="19.5" customHeight="1">
      <c r="A26" s="25"/>
      <c r="B26" s="20" t="s">
        <v>72</v>
      </c>
      <c r="C26" s="173">
        <v>195.499</v>
      </c>
      <c r="D26" s="27">
        <v>161.40899999999999</v>
      </c>
      <c r="E26" s="37">
        <v>0.21120259712903255</v>
      </c>
      <c r="F26" s="174">
        <v>0.20031674001838007</v>
      </c>
      <c r="G26" s="27">
        <v>61.865000000000002</v>
      </c>
      <c r="H26" s="27">
        <v>99.543999999999997</v>
      </c>
      <c r="I26" s="27">
        <v>68.802999999999997</v>
      </c>
      <c r="J26" s="27">
        <v>54.732999999999997</v>
      </c>
      <c r="K26" s="27">
        <v>69.013999999999996</v>
      </c>
      <c r="L26" s="178">
        <v>126.485</v>
      </c>
    </row>
    <row r="27" spans="1:12" ht="19.5" customHeight="1">
      <c r="A27" s="25"/>
      <c r="B27" s="20" t="s">
        <v>147</v>
      </c>
      <c r="C27" s="175">
        <v>157.23099999999999</v>
      </c>
      <c r="D27" s="176">
        <v>128.13800000000001</v>
      </c>
      <c r="E27" s="218">
        <v>0.22704428038520952</v>
      </c>
      <c r="F27" s="177">
        <v>0.21606019677705288</v>
      </c>
      <c r="G27" s="27">
        <v>49.435000000000002</v>
      </c>
      <c r="H27" s="27">
        <v>78.703000000000003</v>
      </c>
      <c r="I27" s="27">
        <v>54.761000000000003</v>
      </c>
      <c r="J27" s="27">
        <v>40.293999999999997</v>
      </c>
      <c r="K27" s="27">
        <v>55.523000000000003</v>
      </c>
      <c r="L27" s="179">
        <v>101.708</v>
      </c>
    </row>
    <row r="28" spans="1:12" ht="6.75" customHeight="1">
      <c r="A28" s="22"/>
      <c r="B28" s="20"/>
      <c r="C28" s="27"/>
      <c r="D28" s="27"/>
      <c r="E28" s="37"/>
      <c r="F28" s="28"/>
      <c r="G28" s="27"/>
      <c r="H28" s="27"/>
      <c r="I28" s="27"/>
      <c r="J28" s="27"/>
      <c r="K28" s="27"/>
      <c r="L28" s="32"/>
    </row>
    <row r="29" spans="1:12" ht="19.5" customHeight="1">
      <c r="A29" s="7"/>
      <c r="B29" s="49"/>
      <c r="C29" s="50"/>
      <c r="D29" s="50"/>
      <c r="E29" s="28"/>
      <c r="G29" s="50"/>
      <c r="H29" s="50"/>
      <c r="I29" s="50"/>
      <c r="J29" s="50"/>
      <c r="K29" s="50"/>
      <c r="L29" s="27"/>
    </row>
    <row r="30" spans="1:12" ht="19.5" customHeight="1">
      <c r="A30" s="211" t="s">
        <v>85</v>
      </c>
      <c r="B30" s="215"/>
      <c r="C30" s="50"/>
      <c r="D30" s="50"/>
      <c r="E30" s="28"/>
      <c r="F30" s="61"/>
      <c r="G30" s="50"/>
      <c r="H30" s="50"/>
      <c r="I30" s="50"/>
      <c r="J30" s="50"/>
      <c r="K30" s="50"/>
      <c r="L30" s="32"/>
    </row>
    <row r="31" spans="1:12" ht="19.5" customHeight="1">
      <c r="A31" s="39"/>
      <c r="B31" s="20" t="s">
        <v>80</v>
      </c>
      <c r="C31" s="62">
        <v>0.36348654666966995</v>
      </c>
      <c r="D31" s="62">
        <v>0.39616311982388086</v>
      </c>
      <c r="E31" s="63">
        <v>-3.2676573154210908</v>
      </c>
      <c r="F31" s="64"/>
      <c r="G31" s="62">
        <v>0.44881584583897133</v>
      </c>
      <c r="H31" s="62">
        <v>0.35470936519662949</v>
      </c>
      <c r="I31" s="62">
        <v>0.45571252988289951</v>
      </c>
      <c r="J31" s="62">
        <v>0.40607584859231377</v>
      </c>
      <c r="K31" s="62">
        <v>0.38176627903482674</v>
      </c>
      <c r="L31" s="62">
        <v>0.34698593872059719</v>
      </c>
    </row>
    <row r="32" spans="1:12" ht="19.5" customHeight="1">
      <c r="A32" s="39"/>
      <c r="B32" s="20" t="s">
        <v>81</v>
      </c>
      <c r="C32" s="42">
        <v>-16.736170338350821</v>
      </c>
      <c r="D32" s="42">
        <v>29.745368113757131</v>
      </c>
      <c r="E32" s="51">
        <v>-46.481538452107955</v>
      </c>
      <c r="F32" s="64"/>
      <c r="G32" s="42">
        <v>19.067335607095313</v>
      </c>
      <c r="H32" s="42">
        <v>40.131654112728604</v>
      </c>
      <c r="I32" s="42">
        <v>19.249165453002977</v>
      </c>
      <c r="J32" s="42">
        <v>79.717263044843065</v>
      </c>
      <c r="K32" s="42">
        <v>12.884292394289407</v>
      </c>
      <c r="L32" s="42">
        <v>-45.491771349233147</v>
      </c>
    </row>
    <row r="33" spans="1:13" ht="19.5" customHeight="1">
      <c r="A33" s="211" t="s">
        <v>86</v>
      </c>
      <c r="B33" s="215"/>
      <c r="C33" s="43"/>
      <c r="D33" s="43"/>
      <c r="E33" s="43"/>
      <c r="F33" s="43"/>
      <c r="G33" s="44"/>
      <c r="H33" s="44"/>
      <c r="I33" s="44"/>
      <c r="J33" s="44"/>
      <c r="K33" s="44"/>
      <c r="L33" s="32"/>
    </row>
    <row r="34" spans="1:13" ht="19.5" customHeight="1">
      <c r="A34" s="45"/>
      <c r="B34" s="20" t="s">
        <v>218</v>
      </c>
      <c r="C34" s="27">
        <v>14901.93</v>
      </c>
      <c r="D34" s="27">
        <v>13671.111000000001</v>
      </c>
      <c r="E34" s="37">
        <v>9.0030649301289456E-2</v>
      </c>
      <c r="F34" s="66"/>
      <c r="G34" s="27">
        <v>13600.743</v>
      </c>
      <c r="H34" s="27">
        <v>13671.111000000001</v>
      </c>
      <c r="I34" s="27">
        <v>14225.686</v>
      </c>
      <c r="J34" s="27">
        <v>14259.423000000001</v>
      </c>
      <c r="K34" s="27">
        <v>14475.852000000001</v>
      </c>
      <c r="L34" s="27">
        <v>14901.93</v>
      </c>
    </row>
    <row r="35" spans="1:13" ht="19.5" customHeight="1">
      <c r="A35" s="45"/>
      <c r="B35" s="34" t="s">
        <v>219</v>
      </c>
      <c r="C35" s="27">
        <v>13681.923000000001</v>
      </c>
      <c r="D35" s="27">
        <v>13271.262000000001</v>
      </c>
      <c r="E35" s="37">
        <v>3.0943628420567748E-2</v>
      </c>
      <c r="F35" s="66"/>
      <c r="G35" s="27">
        <v>13432.424000000001</v>
      </c>
      <c r="H35" s="27">
        <v>13271.262000000001</v>
      </c>
      <c r="I35" s="27">
        <v>13352.892</v>
      </c>
      <c r="J35" s="27">
        <v>13514.210999999999</v>
      </c>
      <c r="K35" s="27">
        <v>14097.781000000001</v>
      </c>
      <c r="L35" s="27">
        <v>13681.923000000001</v>
      </c>
    </row>
    <row r="36" spans="1:13" ht="19.5" customHeight="1">
      <c r="A36" s="39"/>
      <c r="B36" s="20" t="s">
        <v>142</v>
      </c>
      <c r="C36" s="27">
        <v>13377.191999999999</v>
      </c>
      <c r="D36" s="27">
        <v>14136.486000000001</v>
      </c>
      <c r="E36" s="37">
        <v>-5.3711650830340796E-2</v>
      </c>
      <c r="F36" s="66"/>
      <c r="G36" s="27">
        <v>13851.02</v>
      </c>
      <c r="H36" s="27">
        <v>14136.486000000001</v>
      </c>
      <c r="I36" s="27">
        <v>14265.411</v>
      </c>
      <c r="J36" s="27">
        <v>13719.772499999999</v>
      </c>
      <c r="K36" s="27">
        <v>13776.450999999999</v>
      </c>
      <c r="L36" s="27">
        <v>13377.191999999999</v>
      </c>
    </row>
    <row r="37" spans="1:13" ht="19.5" customHeight="1">
      <c r="A37" s="211" t="s">
        <v>7</v>
      </c>
      <c r="B37" s="215"/>
      <c r="C37" s="27"/>
      <c r="D37" s="27"/>
      <c r="E37" s="52"/>
      <c r="F37" s="52"/>
      <c r="G37" s="27"/>
      <c r="H37" s="27"/>
      <c r="I37" s="27"/>
      <c r="J37" s="27"/>
      <c r="K37" s="27"/>
      <c r="L37" s="27"/>
    </row>
    <row r="38" spans="1:13" ht="19.5" customHeight="1">
      <c r="A38" s="7"/>
      <c r="B38" s="34" t="s">
        <v>83</v>
      </c>
      <c r="C38" s="27">
        <v>3337.07</v>
      </c>
      <c r="D38" s="27">
        <v>3334.46</v>
      </c>
      <c r="E38" s="37">
        <v>7.827354354228433E-4</v>
      </c>
      <c r="F38" s="64"/>
      <c r="G38" s="27">
        <v>3345.6</v>
      </c>
      <c r="H38" s="27">
        <v>3334.46</v>
      </c>
      <c r="I38" s="27">
        <v>3320.9</v>
      </c>
      <c r="J38" s="27">
        <v>3338.7</v>
      </c>
      <c r="K38" s="27">
        <v>3330.79</v>
      </c>
      <c r="L38" s="27">
        <v>3337.07</v>
      </c>
    </row>
    <row r="39" spans="1:13" ht="19.5" customHeight="1" outlineLevel="1">
      <c r="A39" s="7"/>
      <c r="B39" s="34" t="s">
        <v>215</v>
      </c>
      <c r="C39" s="307">
        <v>0.17822726062800986</v>
      </c>
      <c r="D39" s="307">
        <v>0.1456741237170833</v>
      </c>
      <c r="E39" s="271">
        <v>3.2553136910926566</v>
      </c>
      <c r="F39" s="242"/>
      <c r="G39" s="307">
        <v>0.11353139561702627</v>
      </c>
      <c r="H39" s="307">
        <v>0.17683584698167612</v>
      </c>
      <c r="I39" s="307">
        <v>0.12019974641807218</v>
      </c>
      <c r="J39" s="307">
        <v>8.8910142055987601E-2</v>
      </c>
      <c r="K39" s="307">
        <v>0.12450757101243376</v>
      </c>
      <c r="L39" s="307">
        <v>0.23262726332955103</v>
      </c>
      <c r="M39" s="241"/>
    </row>
    <row r="40" spans="1:13" ht="12.75" customHeight="1">
      <c r="B40" s="408" t="s">
        <v>225</v>
      </c>
      <c r="C40" s="408"/>
      <c r="D40" s="408"/>
      <c r="E40" s="408"/>
      <c r="F40" s="408"/>
      <c r="G40" s="408"/>
      <c r="H40" s="408"/>
      <c r="I40" s="408"/>
      <c r="J40" s="408"/>
      <c r="K40" s="408"/>
      <c r="L40" s="408"/>
    </row>
    <row r="41" spans="1:13" ht="12.75" customHeight="1">
      <c r="C41" s="27"/>
      <c r="D41" s="27"/>
      <c r="H41" s="27"/>
      <c r="I41" s="27"/>
      <c r="J41" s="27"/>
      <c r="K41" s="27"/>
      <c r="L41" s="23"/>
    </row>
    <row r="42" spans="1:13" ht="12.75" customHeight="1">
      <c r="C42" s="27"/>
      <c r="D42" s="27"/>
      <c r="H42" s="27"/>
      <c r="I42" s="27"/>
      <c r="J42" s="27"/>
      <c r="K42" s="27"/>
      <c r="L42" s="23"/>
    </row>
    <row r="43" spans="1:13" ht="12.75" customHeight="1">
      <c r="C43" s="27"/>
      <c r="D43" s="27"/>
      <c r="H43" s="27"/>
      <c r="I43" s="27"/>
      <c r="J43" s="27"/>
      <c r="K43" s="27"/>
      <c r="L43" s="23"/>
    </row>
  </sheetData>
  <mergeCells count="2">
    <mergeCell ref="A2:L2"/>
    <mergeCell ref="B40:L40"/>
  </mergeCells>
  <printOptions horizontalCentered="1" verticalCentered="1"/>
  <pageMargins left="0" right="0" top="0" bottom="0" header="0" footer="0"/>
  <pageSetup paperSize="9" scale="79" orientation="landscape" horizontalDpi="300" verticalDpi="300" r:id="rId1"/>
  <headerFooter scaleWithDoc="0" alignWithMargins="0">
    <oddFooter>&amp;R&amp;"UniCredit,Normale"&amp;6&amp;K03-049&amp;P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B050"/>
    <pageSetUpPr fitToPage="1"/>
  </sheetPr>
  <dimension ref="A1:M45"/>
  <sheetViews>
    <sheetView showGridLines="0" zoomScale="90" zoomScaleNormal="90" zoomScaleSheetLayoutView="90" workbookViewId="0">
      <selection activeCell="M1" sqref="M1:N1048576"/>
    </sheetView>
  </sheetViews>
  <sheetFormatPr defaultColWidth="9.140625" defaultRowHeight="12.75" customHeight="1" outlineLevelRow="1"/>
  <cols>
    <col min="1" max="1" width="1" style="9" customWidth="1"/>
    <col min="2" max="2" width="50.7109375" style="9" customWidth="1"/>
    <col min="3" max="4" width="12.7109375" style="9" customWidth="1"/>
    <col min="5" max="6" width="12.7109375" style="46" customWidth="1"/>
    <col min="7" max="11" width="12.7109375" style="9" customWidth="1"/>
    <col min="12" max="12" width="11.42578125" style="304" customWidth="1"/>
    <col min="13" max="16384" width="9.140625" style="9"/>
  </cols>
  <sheetData>
    <row r="1" spans="1:12" ht="15" customHeight="1">
      <c r="A1" s="7"/>
      <c r="B1" s="8"/>
      <c r="C1" s="7"/>
      <c r="D1" s="7"/>
      <c r="E1" s="28"/>
      <c r="F1" s="28"/>
      <c r="G1" s="7"/>
      <c r="H1" s="7"/>
      <c r="I1" s="7"/>
      <c r="J1" s="7"/>
      <c r="K1" s="7"/>
      <c r="L1" s="274"/>
    </row>
    <row r="2" spans="1:12" ht="30.75" customHeight="1">
      <c r="A2" s="401" t="s">
        <v>28</v>
      </c>
      <c r="B2" s="401"/>
      <c r="C2" s="401"/>
      <c r="D2" s="401"/>
      <c r="E2" s="401"/>
      <c r="F2" s="401"/>
      <c r="G2" s="401"/>
      <c r="H2" s="401"/>
      <c r="I2" s="401"/>
      <c r="J2" s="401"/>
      <c r="K2" s="401"/>
      <c r="L2" s="401"/>
    </row>
    <row r="3" spans="1:12" ht="25.5" customHeight="1">
      <c r="A3" s="7"/>
      <c r="B3" s="7"/>
      <c r="C3" s="7"/>
      <c r="D3" s="7"/>
      <c r="E3" s="28"/>
      <c r="F3" s="28"/>
      <c r="G3" s="7"/>
      <c r="H3" s="7"/>
      <c r="I3" s="7"/>
      <c r="J3" s="7"/>
      <c r="K3" s="7"/>
      <c r="L3" s="274"/>
    </row>
    <row r="4" spans="1:12" ht="12.75" customHeight="1">
      <c r="A4" s="7"/>
      <c r="B4" s="151" t="s">
        <v>8</v>
      </c>
      <c r="C4" s="7"/>
      <c r="D4" s="7"/>
      <c r="E4" s="28"/>
      <c r="F4" s="28"/>
      <c r="G4" s="7"/>
      <c r="H4" s="7"/>
      <c r="I4" s="7"/>
      <c r="J4" s="7"/>
      <c r="K4" s="7"/>
      <c r="L4" s="274"/>
    </row>
    <row r="5" spans="1:12" s="14" customFormat="1" ht="15" customHeight="1">
      <c r="A5" s="12"/>
      <c r="B5" s="12"/>
      <c r="C5" s="167" t="s">
        <v>223</v>
      </c>
      <c r="D5" s="168"/>
      <c r="E5" s="216" t="s">
        <v>3</v>
      </c>
      <c r="F5" s="362" t="s">
        <v>4</v>
      </c>
      <c r="G5" s="13" t="s">
        <v>42</v>
      </c>
      <c r="H5" s="13" t="s">
        <v>52</v>
      </c>
      <c r="I5" s="13" t="s">
        <v>53</v>
      </c>
      <c r="J5" s="13" t="s">
        <v>54</v>
      </c>
      <c r="K5" s="13" t="s">
        <v>42</v>
      </c>
      <c r="L5" s="160" t="s">
        <v>52</v>
      </c>
    </row>
    <row r="6" spans="1:12" s="24" customFormat="1" ht="15" customHeight="1">
      <c r="A6" s="22"/>
      <c r="B6" s="15" t="s">
        <v>5</v>
      </c>
      <c r="C6" s="170">
        <v>2017</v>
      </c>
      <c r="D6" s="29">
        <v>2016</v>
      </c>
      <c r="E6" s="58" t="s">
        <v>6</v>
      </c>
      <c r="F6" s="363" t="s">
        <v>9</v>
      </c>
      <c r="G6" s="13">
        <v>2016</v>
      </c>
      <c r="H6" s="13">
        <v>2016</v>
      </c>
      <c r="I6" s="13">
        <v>2016</v>
      </c>
      <c r="J6" s="13">
        <v>2016</v>
      </c>
      <c r="K6" s="13">
        <v>2017</v>
      </c>
      <c r="L6" s="161">
        <v>2017</v>
      </c>
    </row>
    <row r="7" spans="1:12" s="14" customFormat="1" ht="6" customHeight="1">
      <c r="A7" s="223"/>
      <c r="B7" s="224"/>
      <c r="C7" s="225"/>
      <c r="D7" s="226"/>
      <c r="E7" s="231"/>
      <c r="F7" s="227"/>
      <c r="G7" s="228"/>
      <c r="H7" s="228"/>
      <c r="I7" s="228"/>
      <c r="J7" s="228"/>
      <c r="K7" s="228"/>
      <c r="L7" s="229"/>
    </row>
    <row r="8" spans="1:12" s="14" customFormat="1" ht="19.5" customHeight="1">
      <c r="A8" s="12"/>
      <c r="B8" s="33" t="s">
        <v>55</v>
      </c>
      <c r="C8" s="171">
        <v>94.875</v>
      </c>
      <c r="D8" s="32">
        <v>100.36199999999999</v>
      </c>
      <c r="E8" s="36">
        <v>-5.4672087044897455E-2</v>
      </c>
      <c r="F8" s="172">
        <v>-6.462675750212829E-2</v>
      </c>
      <c r="G8" s="32">
        <v>51.180999999999997</v>
      </c>
      <c r="H8" s="32">
        <v>49.180999999999997</v>
      </c>
      <c r="I8" s="32">
        <v>50.707000000000001</v>
      </c>
      <c r="J8" s="32">
        <v>50.337000000000003</v>
      </c>
      <c r="K8" s="32">
        <v>47.801000000000002</v>
      </c>
      <c r="L8" s="163">
        <v>47.073999999999998</v>
      </c>
    </row>
    <row r="9" spans="1:12" s="14" customFormat="1" ht="19.5" customHeight="1">
      <c r="A9" s="12"/>
      <c r="B9" s="33" t="s">
        <v>56</v>
      </c>
      <c r="C9" s="171">
        <v>0.59799999999999998</v>
      </c>
      <c r="D9" s="32">
        <v>0.59</v>
      </c>
      <c r="E9" s="36">
        <v>1.3559322033898313E-2</v>
      </c>
      <c r="F9" s="172">
        <v>2.8861483129497809E-3</v>
      </c>
      <c r="G9" s="32">
        <v>0</v>
      </c>
      <c r="H9" s="32">
        <v>0.59</v>
      </c>
      <c r="I9" s="32">
        <v>2E-3</v>
      </c>
      <c r="J9" s="32">
        <v>1E-3</v>
      </c>
      <c r="K9" s="32">
        <v>2E-3</v>
      </c>
      <c r="L9" s="163">
        <v>0.59599999999999997</v>
      </c>
    </row>
    <row r="10" spans="1:12" s="14" customFormat="1" ht="19.5" customHeight="1">
      <c r="A10" s="12"/>
      <c r="B10" s="33" t="s">
        <v>57</v>
      </c>
      <c r="C10" s="171">
        <v>67.382999999999996</v>
      </c>
      <c r="D10" s="32">
        <v>63.244999999999997</v>
      </c>
      <c r="E10" s="36">
        <v>6.5428097082773418E-2</v>
      </c>
      <c r="F10" s="172">
        <v>5.4208724992969429E-2</v>
      </c>
      <c r="G10" s="32">
        <v>31.111000000000001</v>
      </c>
      <c r="H10" s="32">
        <v>32.134</v>
      </c>
      <c r="I10" s="32">
        <v>32.338999999999999</v>
      </c>
      <c r="J10" s="32">
        <v>29.701000000000001</v>
      </c>
      <c r="K10" s="32">
        <v>34.055</v>
      </c>
      <c r="L10" s="163">
        <v>33.328000000000003</v>
      </c>
    </row>
    <row r="11" spans="1:12" s="14" customFormat="1" ht="19.5" customHeight="1">
      <c r="A11" s="12"/>
      <c r="B11" s="33" t="s">
        <v>58</v>
      </c>
      <c r="C11" s="171">
        <v>27.696999999999999</v>
      </c>
      <c r="D11" s="32">
        <v>32.347000000000001</v>
      </c>
      <c r="E11" s="36">
        <v>-0.14375367112869819</v>
      </c>
      <c r="F11" s="172">
        <v>-0.15277027787148345</v>
      </c>
      <c r="G11" s="32">
        <v>15.069000000000001</v>
      </c>
      <c r="H11" s="32">
        <v>17.277999999999999</v>
      </c>
      <c r="I11" s="32">
        <v>12.647</v>
      </c>
      <c r="J11" s="32">
        <v>5.3609999999999998</v>
      </c>
      <c r="K11" s="32">
        <v>15.13</v>
      </c>
      <c r="L11" s="163">
        <v>12.567</v>
      </c>
    </row>
    <row r="12" spans="1:12" s="14" customFormat="1" ht="19.5" customHeight="1">
      <c r="A12" s="12"/>
      <c r="B12" s="33" t="s">
        <v>59</v>
      </c>
      <c r="C12" s="171">
        <v>6.42</v>
      </c>
      <c r="D12" s="32">
        <v>10.061</v>
      </c>
      <c r="E12" s="36">
        <v>-0.36189245601828846</v>
      </c>
      <c r="F12" s="172">
        <v>-0.36806632799265732</v>
      </c>
      <c r="G12" s="32">
        <v>6.1529999999999996</v>
      </c>
      <c r="H12" s="32">
        <v>3.9079999999999999</v>
      </c>
      <c r="I12" s="32">
        <v>21.693999999999999</v>
      </c>
      <c r="J12" s="32">
        <v>6.9160000000000004</v>
      </c>
      <c r="K12" s="32">
        <v>3.9929999999999999</v>
      </c>
      <c r="L12" s="163">
        <v>2.427</v>
      </c>
    </row>
    <row r="13" spans="1:12" s="24" customFormat="1" ht="19.5" customHeight="1">
      <c r="A13" s="22"/>
      <c r="B13" s="34" t="s">
        <v>60</v>
      </c>
      <c r="C13" s="173">
        <v>196.97300000000001</v>
      </c>
      <c r="D13" s="27">
        <v>206.60499999999999</v>
      </c>
      <c r="E13" s="37">
        <v>-4.6620362527528214E-2</v>
      </c>
      <c r="F13" s="174">
        <v>-5.664061708124421E-2</v>
      </c>
      <c r="G13" s="27">
        <v>103.514</v>
      </c>
      <c r="H13" s="27">
        <v>103.09099999999999</v>
      </c>
      <c r="I13" s="27">
        <v>117.389</v>
      </c>
      <c r="J13" s="27">
        <v>92.316000000000003</v>
      </c>
      <c r="K13" s="27">
        <v>100.98099999999999</v>
      </c>
      <c r="L13" s="178">
        <v>95.992000000000004</v>
      </c>
    </row>
    <row r="14" spans="1:12" s="14" customFormat="1" ht="19.5" customHeight="1">
      <c r="A14" s="12"/>
      <c r="B14" s="33" t="s">
        <v>61</v>
      </c>
      <c r="C14" s="171">
        <v>-29.52</v>
      </c>
      <c r="D14" s="32">
        <v>-28.806999999999999</v>
      </c>
      <c r="E14" s="36">
        <v>2.4750928593744614E-2</v>
      </c>
      <c r="F14" s="172">
        <v>1.3959902902983197E-2</v>
      </c>
      <c r="G14" s="32">
        <v>-14.452999999999999</v>
      </c>
      <c r="H14" s="32">
        <v>-14.353999999999999</v>
      </c>
      <c r="I14" s="32">
        <v>-14.339</v>
      </c>
      <c r="J14" s="32">
        <v>-14.475</v>
      </c>
      <c r="K14" s="32">
        <v>-14.444000000000001</v>
      </c>
      <c r="L14" s="163">
        <v>-15.076000000000001</v>
      </c>
    </row>
    <row r="15" spans="1:12" s="14" customFormat="1" ht="19.5" customHeight="1">
      <c r="A15" s="12"/>
      <c r="B15" s="33" t="s">
        <v>62</v>
      </c>
      <c r="C15" s="171">
        <v>-53.039000000000001</v>
      </c>
      <c r="D15" s="32">
        <v>-49.545000000000002</v>
      </c>
      <c r="E15" s="36">
        <v>7.0521747905944121E-2</v>
      </c>
      <c r="F15" s="217">
        <v>5.9248737692627618E-2</v>
      </c>
      <c r="G15" s="32">
        <v>-24.292000000000002</v>
      </c>
      <c r="H15" s="32">
        <v>-25.253</v>
      </c>
      <c r="I15" s="32">
        <v>-24.031000000000002</v>
      </c>
      <c r="J15" s="32">
        <v>-27.240000000000002</v>
      </c>
      <c r="K15" s="32">
        <v>-27.669</v>
      </c>
      <c r="L15" s="163">
        <v>-25.369999999999997</v>
      </c>
    </row>
    <row r="16" spans="1:12" s="14" customFormat="1" ht="19.5" customHeight="1">
      <c r="A16" s="12"/>
      <c r="B16" s="33" t="s">
        <v>63</v>
      </c>
      <c r="C16" s="171">
        <v>0</v>
      </c>
      <c r="D16" s="32">
        <v>0</v>
      </c>
      <c r="E16" s="36" t="s">
        <v>23</v>
      </c>
      <c r="F16" s="172" t="s">
        <v>23</v>
      </c>
      <c r="G16" s="32">
        <v>0</v>
      </c>
      <c r="H16" s="32">
        <v>0</v>
      </c>
      <c r="I16" s="32">
        <v>0</v>
      </c>
      <c r="J16" s="32">
        <v>0</v>
      </c>
      <c r="K16" s="32">
        <v>0</v>
      </c>
      <c r="L16" s="163">
        <v>0</v>
      </c>
    </row>
    <row r="17" spans="1:12" s="14" customFormat="1" ht="19.5" customHeight="1">
      <c r="A17" s="12"/>
      <c r="B17" s="33" t="s">
        <v>64</v>
      </c>
      <c r="C17" s="171">
        <v>-1.851</v>
      </c>
      <c r="D17" s="32">
        <v>-1.601</v>
      </c>
      <c r="E17" s="36">
        <v>0.15615240474703307</v>
      </c>
      <c r="F17" s="172">
        <v>0.14397767042538465</v>
      </c>
      <c r="G17" s="32">
        <v>-0.65200000000000002</v>
      </c>
      <c r="H17" s="32">
        <v>-0.94899999999999995</v>
      </c>
      <c r="I17" s="32">
        <v>-2.7850000000000001</v>
      </c>
      <c r="J17" s="32">
        <v>-4.524</v>
      </c>
      <c r="K17" s="32">
        <v>-0.83499999999999996</v>
      </c>
      <c r="L17" s="163">
        <v>-1.016</v>
      </c>
    </row>
    <row r="18" spans="1:12" s="24" customFormat="1" ht="19.5" customHeight="1">
      <c r="A18" s="22"/>
      <c r="B18" s="20" t="s">
        <v>65</v>
      </c>
      <c r="C18" s="173">
        <v>-84.41</v>
      </c>
      <c r="D18" s="27">
        <v>-79.953000000000003</v>
      </c>
      <c r="E18" s="37">
        <v>5.574525033457145E-2</v>
      </c>
      <c r="F18" s="174">
        <v>4.4627842385619509E-2</v>
      </c>
      <c r="G18" s="27">
        <v>-39.396999999999998</v>
      </c>
      <c r="H18" s="27">
        <v>-40.555999999999997</v>
      </c>
      <c r="I18" s="27">
        <v>-41.155000000000001</v>
      </c>
      <c r="J18" s="27">
        <v>-46.238999999999997</v>
      </c>
      <c r="K18" s="27">
        <v>-42.948</v>
      </c>
      <c r="L18" s="178">
        <v>-41.462000000000003</v>
      </c>
    </row>
    <row r="19" spans="1:12" s="24" customFormat="1" ht="19.5" customHeight="1">
      <c r="A19" s="22"/>
      <c r="B19" s="20" t="s">
        <v>66</v>
      </c>
      <c r="C19" s="173">
        <v>112.563</v>
      </c>
      <c r="D19" s="27">
        <v>126.652</v>
      </c>
      <c r="E19" s="37">
        <v>-0.11124182800113691</v>
      </c>
      <c r="F19" s="174">
        <v>-0.12056700339524558</v>
      </c>
      <c r="G19" s="27">
        <v>64.117000000000004</v>
      </c>
      <c r="H19" s="27">
        <v>62.534999999999997</v>
      </c>
      <c r="I19" s="27">
        <v>76.233999999999995</v>
      </c>
      <c r="J19" s="27">
        <v>46.076999999999998</v>
      </c>
      <c r="K19" s="27">
        <v>58.033000000000001</v>
      </c>
      <c r="L19" s="178">
        <v>54.53</v>
      </c>
    </row>
    <row r="20" spans="1:12" s="14" customFormat="1" ht="19.5" customHeight="1">
      <c r="A20" s="12"/>
      <c r="B20" s="48" t="s">
        <v>67</v>
      </c>
      <c r="C20" s="171">
        <v>12.291</v>
      </c>
      <c r="D20" s="32">
        <v>-8.609</v>
      </c>
      <c r="E20" s="36" t="s">
        <v>23</v>
      </c>
      <c r="F20" s="172" t="s">
        <v>23</v>
      </c>
      <c r="G20" s="32">
        <v>-3.4249999999999998</v>
      </c>
      <c r="H20" s="32">
        <v>-5.1840000000000002</v>
      </c>
      <c r="I20" s="32">
        <v>-0.45800000000000002</v>
      </c>
      <c r="J20" s="32">
        <v>-12.387</v>
      </c>
      <c r="K20" s="32">
        <v>5.7779999999999996</v>
      </c>
      <c r="L20" s="163">
        <v>6.5129999999999999</v>
      </c>
    </row>
    <row r="21" spans="1:12" s="24" customFormat="1" ht="19.5" customHeight="1">
      <c r="A21" s="22"/>
      <c r="B21" s="20" t="s">
        <v>68</v>
      </c>
      <c r="C21" s="173">
        <v>124.854</v>
      </c>
      <c r="D21" s="27">
        <v>118.04300000000001</v>
      </c>
      <c r="E21" s="37">
        <v>5.7699312962225635E-2</v>
      </c>
      <c r="F21" s="174">
        <v>4.6590664772230748E-2</v>
      </c>
      <c r="G21" s="27">
        <v>60.692</v>
      </c>
      <c r="H21" s="27">
        <v>57.350999999999999</v>
      </c>
      <c r="I21" s="27">
        <v>75.775999999999996</v>
      </c>
      <c r="J21" s="27">
        <v>33.69</v>
      </c>
      <c r="K21" s="27">
        <v>63.811</v>
      </c>
      <c r="L21" s="178">
        <v>61.042999999999999</v>
      </c>
    </row>
    <row r="22" spans="1:12" s="14" customFormat="1" ht="19.5" customHeight="1">
      <c r="A22" s="12"/>
      <c r="B22" s="33" t="s">
        <v>154</v>
      </c>
      <c r="C22" s="171">
        <v>-31.013000000000002</v>
      </c>
      <c r="D22" s="32">
        <v>-13.616</v>
      </c>
      <c r="E22" s="36">
        <v>1.2776880141010576</v>
      </c>
      <c r="F22" s="172">
        <v>1.253703073770841</v>
      </c>
      <c r="G22" s="32">
        <v>-15.351000000000001</v>
      </c>
      <c r="H22" s="32">
        <v>1.7350000000000001</v>
      </c>
      <c r="I22" s="32">
        <v>1.915</v>
      </c>
      <c r="J22" s="32">
        <v>-0.96699999999999997</v>
      </c>
      <c r="K22" s="32">
        <v>-30.277999999999999</v>
      </c>
      <c r="L22" s="163">
        <v>-0.73499999999999999</v>
      </c>
    </row>
    <row r="23" spans="1:12" s="14" customFormat="1" ht="19.5" customHeight="1">
      <c r="A23" s="12"/>
      <c r="B23" s="35" t="s">
        <v>155</v>
      </c>
      <c r="C23" s="171">
        <v>-28.501000000000001</v>
      </c>
      <c r="D23" s="32">
        <v>-19.966000000000001</v>
      </c>
      <c r="E23" s="36">
        <v>0.42747671040769308</v>
      </c>
      <c r="F23" s="172">
        <v>0.41244482565877388</v>
      </c>
      <c r="G23" s="32">
        <v>-21.727</v>
      </c>
      <c r="H23" s="32">
        <v>1.7609999999999999</v>
      </c>
      <c r="I23" s="32">
        <v>0.191</v>
      </c>
      <c r="J23" s="32">
        <v>-4.2999999999999997E-2</v>
      </c>
      <c r="K23" s="32">
        <v>-27.783000000000001</v>
      </c>
      <c r="L23" s="163">
        <v>-0.71799999999999997</v>
      </c>
    </row>
    <row r="24" spans="1:12" s="14" customFormat="1" ht="19.5" customHeight="1">
      <c r="A24" s="12"/>
      <c r="B24" s="33" t="s">
        <v>70</v>
      </c>
      <c r="C24" s="171">
        <v>0.50800000000000001</v>
      </c>
      <c r="D24" s="32">
        <v>-7.2999999999999995E-2</v>
      </c>
      <c r="E24" s="36" t="s">
        <v>23</v>
      </c>
      <c r="F24" s="172" t="s">
        <v>23</v>
      </c>
      <c r="G24" s="32">
        <v>-7.3999999999999996E-2</v>
      </c>
      <c r="H24" s="32">
        <v>1E-3</v>
      </c>
      <c r="I24" s="32">
        <v>-1E-3</v>
      </c>
      <c r="J24" s="32">
        <v>-0.75800000000000001</v>
      </c>
      <c r="K24" s="32">
        <v>0</v>
      </c>
      <c r="L24" s="163">
        <v>0.50800000000000001</v>
      </c>
    </row>
    <row r="25" spans="1:12" s="24" customFormat="1" ht="19.5" customHeight="1">
      <c r="A25" s="12"/>
      <c r="B25" s="33" t="s">
        <v>71</v>
      </c>
      <c r="C25" s="171">
        <v>-0.39200000000000002</v>
      </c>
      <c r="D25" s="32">
        <v>0.28100000000000003</v>
      </c>
      <c r="E25" s="36" t="s">
        <v>23</v>
      </c>
      <c r="F25" s="172" t="s">
        <v>23</v>
      </c>
      <c r="G25" s="32">
        <v>-6.4000000000000001E-2</v>
      </c>
      <c r="H25" s="32">
        <v>0.34499999999999997</v>
      </c>
      <c r="I25" s="32">
        <v>-2E-3</v>
      </c>
      <c r="J25" s="32">
        <v>-7.5999999999999998E-2</v>
      </c>
      <c r="K25" s="32">
        <v>5.0000000000000001E-3</v>
      </c>
      <c r="L25" s="163">
        <v>-0.39700000000000002</v>
      </c>
    </row>
    <row r="26" spans="1:12" s="26" customFormat="1" ht="19.5" customHeight="1">
      <c r="A26" s="25"/>
      <c r="B26" s="20" t="s">
        <v>72</v>
      </c>
      <c r="C26" s="173">
        <v>93.956999999999994</v>
      </c>
      <c r="D26" s="27">
        <v>104.63500000000001</v>
      </c>
      <c r="E26" s="37">
        <v>-0.10204998327519488</v>
      </c>
      <c r="F26" s="174">
        <v>-0.11146526676343084</v>
      </c>
      <c r="G26" s="27">
        <v>45.203000000000003</v>
      </c>
      <c r="H26" s="27">
        <v>59.432000000000002</v>
      </c>
      <c r="I26" s="27">
        <v>77.688000000000002</v>
      </c>
      <c r="J26" s="27">
        <v>31.888999999999999</v>
      </c>
      <c r="K26" s="27">
        <v>33.537999999999997</v>
      </c>
      <c r="L26" s="178">
        <v>60.418999999999997</v>
      </c>
    </row>
    <row r="27" spans="1:12" ht="19.5" customHeight="1">
      <c r="A27" s="25"/>
      <c r="B27" s="20" t="s">
        <v>147</v>
      </c>
      <c r="C27" s="175">
        <v>85.444999999999993</v>
      </c>
      <c r="D27" s="176">
        <v>85.864999999999995</v>
      </c>
      <c r="E27" s="218">
        <v>-4.8913992895824876E-3</v>
      </c>
      <c r="F27" s="177">
        <v>-1.5337053988608912E-2</v>
      </c>
      <c r="G27" s="27">
        <v>37.698999999999998</v>
      </c>
      <c r="H27" s="27">
        <v>48.165999999999997</v>
      </c>
      <c r="I27" s="27">
        <v>65.278000000000006</v>
      </c>
      <c r="J27" s="27">
        <v>22.085000000000001</v>
      </c>
      <c r="K27" s="27">
        <v>29.835999999999999</v>
      </c>
      <c r="L27" s="179">
        <v>55.609000000000002</v>
      </c>
    </row>
    <row r="28" spans="1:12" ht="6.75" customHeight="1">
      <c r="A28" s="22"/>
      <c r="B28" s="20"/>
      <c r="C28" s="27"/>
      <c r="D28" s="27"/>
      <c r="E28" s="37"/>
      <c r="F28" s="28"/>
      <c r="G28" s="27"/>
      <c r="H28" s="27"/>
      <c r="I28" s="27"/>
      <c r="J28" s="27"/>
      <c r="K28" s="32"/>
      <c r="L28" s="32"/>
    </row>
    <row r="29" spans="1:12" ht="19.5" customHeight="1">
      <c r="A29" s="7"/>
      <c r="B29" s="49"/>
      <c r="C29" s="50"/>
      <c r="D29" s="50"/>
      <c r="E29" s="28"/>
      <c r="G29" s="50"/>
      <c r="H29" s="50"/>
      <c r="I29" s="50"/>
      <c r="J29" s="50"/>
      <c r="K29" s="27"/>
      <c r="L29" s="27"/>
    </row>
    <row r="30" spans="1:12" ht="19.5" customHeight="1">
      <c r="A30" s="211" t="s">
        <v>85</v>
      </c>
      <c r="B30" s="215"/>
      <c r="C30" s="50"/>
      <c r="D30" s="50"/>
      <c r="E30" s="28"/>
      <c r="F30" s="61"/>
      <c r="G30" s="50"/>
      <c r="H30" s="50"/>
      <c r="I30" s="50"/>
      <c r="J30" s="50"/>
      <c r="K30" s="32"/>
      <c r="L30" s="32"/>
    </row>
    <row r="31" spans="1:12" ht="19.5" customHeight="1">
      <c r="A31" s="39"/>
      <c r="B31" s="20" t="s">
        <v>80</v>
      </c>
      <c r="C31" s="62">
        <v>0.42853589070583276</v>
      </c>
      <c r="D31" s="62">
        <v>0.38698482611747059</v>
      </c>
      <c r="E31" s="63">
        <v>4.1551064588362161</v>
      </c>
      <c r="F31" s="64"/>
      <c r="G31" s="62">
        <v>0.38059586142937185</v>
      </c>
      <c r="H31" s="62">
        <v>0.39340000582010071</v>
      </c>
      <c r="I31" s="62">
        <v>0.3505865115130038</v>
      </c>
      <c r="J31" s="62">
        <v>0.50087742103210708</v>
      </c>
      <c r="K31" s="62">
        <v>0.42530773115734644</v>
      </c>
      <c r="L31" s="62">
        <v>0.43193182765230437</v>
      </c>
    </row>
    <row r="32" spans="1:12" ht="19.5" customHeight="1">
      <c r="A32" s="39"/>
      <c r="B32" s="20" t="s">
        <v>81</v>
      </c>
      <c r="C32" s="42">
        <v>-67.020070169048324</v>
      </c>
      <c r="D32" s="42">
        <v>50.603577268507479</v>
      </c>
      <c r="E32" s="51">
        <v>-117.6236474375558</v>
      </c>
      <c r="F32" s="64"/>
      <c r="G32" s="42">
        <v>40.371637127348798</v>
      </c>
      <c r="H32" s="42">
        <v>60.7812037879212</v>
      </c>
      <c r="I32" s="42">
        <v>5.2441987482624297</v>
      </c>
      <c r="J32" s="42">
        <v>137.49009538812413</v>
      </c>
      <c r="K32" s="42">
        <v>-63.91628272280267</v>
      </c>
      <c r="L32" s="42">
        <v>-70.037284934160596</v>
      </c>
    </row>
    <row r="33" spans="1:13" ht="19.5" customHeight="1">
      <c r="A33" s="211" t="s">
        <v>86</v>
      </c>
      <c r="B33" s="215"/>
      <c r="C33" s="43"/>
      <c r="D33" s="43"/>
      <c r="E33" s="43"/>
      <c r="F33" s="43"/>
      <c r="G33" s="44"/>
      <c r="H33" s="44"/>
      <c r="I33" s="44"/>
      <c r="J33" s="44"/>
      <c r="K33" s="32"/>
      <c r="L33" s="32"/>
    </row>
    <row r="34" spans="1:13" ht="19.5" customHeight="1">
      <c r="A34" s="45"/>
      <c r="B34" s="20" t="s">
        <v>218</v>
      </c>
      <c r="C34" s="27">
        <v>3778.962</v>
      </c>
      <c r="D34" s="27">
        <v>3342.6559999999999</v>
      </c>
      <c r="E34" s="37">
        <v>0.13052674280572107</v>
      </c>
      <c r="F34" s="66"/>
      <c r="G34" s="27">
        <v>3406.1469999999999</v>
      </c>
      <c r="H34" s="27">
        <v>3342.6559999999999</v>
      </c>
      <c r="I34" s="27">
        <v>3572.6329999999998</v>
      </c>
      <c r="J34" s="27">
        <v>3565.67</v>
      </c>
      <c r="K34" s="27">
        <v>3597.654</v>
      </c>
      <c r="L34" s="27">
        <v>3778.962</v>
      </c>
    </row>
    <row r="35" spans="1:13" ht="19.5" customHeight="1">
      <c r="A35" s="45"/>
      <c r="B35" s="34" t="s">
        <v>219</v>
      </c>
      <c r="C35" s="27">
        <v>5050.9650000000001</v>
      </c>
      <c r="D35" s="27">
        <v>4391.2280000000001</v>
      </c>
      <c r="E35" s="37">
        <v>0.15023975070299245</v>
      </c>
      <c r="F35" s="66"/>
      <c r="G35" s="27">
        <v>4400.9129999999996</v>
      </c>
      <c r="H35" s="27">
        <v>4391.2280000000001</v>
      </c>
      <c r="I35" s="27">
        <v>4517.2560000000003</v>
      </c>
      <c r="J35" s="27">
        <v>4960.2910000000002</v>
      </c>
      <c r="K35" s="27">
        <v>4780.0280000000002</v>
      </c>
      <c r="L35" s="27">
        <v>5050.9650000000001</v>
      </c>
    </row>
    <row r="36" spans="1:13" ht="19.5" customHeight="1">
      <c r="A36" s="39"/>
      <c r="B36" s="20" t="s">
        <v>142</v>
      </c>
      <c r="C36" s="27">
        <v>3841.57</v>
      </c>
      <c r="D36" s="27">
        <v>3965.6579999999999</v>
      </c>
      <c r="E36" s="37">
        <v>-3.1290645839858078E-2</v>
      </c>
      <c r="F36" s="66"/>
      <c r="G36" s="27">
        <v>4505.6025</v>
      </c>
      <c r="H36" s="27">
        <v>3965.6579999999999</v>
      </c>
      <c r="I36" s="27">
        <v>4249.2030000000004</v>
      </c>
      <c r="J36" s="27">
        <v>3869.134</v>
      </c>
      <c r="K36" s="27">
        <v>3861.8604999999998</v>
      </c>
      <c r="L36" s="27">
        <v>3841.57</v>
      </c>
    </row>
    <row r="37" spans="1:13" ht="19.5" customHeight="1">
      <c r="A37" s="211" t="s">
        <v>7</v>
      </c>
      <c r="B37" s="215"/>
      <c r="C37" s="27"/>
      <c r="D37" s="27"/>
      <c r="E37" s="52"/>
      <c r="F37" s="52"/>
      <c r="G37" s="27"/>
      <c r="H37" s="27"/>
      <c r="I37" s="27"/>
      <c r="J37" s="27"/>
      <c r="K37" s="27"/>
      <c r="L37" s="27"/>
    </row>
    <row r="38" spans="1:13" ht="19.5" customHeight="1">
      <c r="A38" s="7"/>
      <c r="B38" s="34" t="s">
        <v>83</v>
      </c>
      <c r="C38" s="27">
        <v>1736.67</v>
      </c>
      <c r="D38" s="27">
        <v>1717.8</v>
      </c>
      <c r="E38" s="37">
        <v>1.0984980789381815E-2</v>
      </c>
      <c r="F38" s="64"/>
      <c r="G38" s="27">
        <v>1714.22</v>
      </c>
      <c r="H38" s="27">
        <v>1717.8</v>
      </c>
      <c r="I38" s="27">
        <v>1723.18</v>
      </c>
      <c r="J38" s="27">
        <v>1727.95</v>
      </c>
      <c r="K38" s="27">
        <v>1738.43</v>
      </c>
      <c r="L38" s="27">
        <v>1736.67</v>
      </c>
    </row>
    <row r="39" spans="1:13" ht="19.5" customHeight="1" outlineLevel="1">
      <c r="A39" s="7"/>
      <c r="B39" s="34" t="s">
        <v>215</v>
      </c>
      <c r="C39" s="307">
        <v>0.33295338180702938</v>
      </c>
      <c r="D39" s="307">
        <v>0.3028484195360665</v>
      </c>
      <c r="E39" s="271">
        <v>3.0104962270962874</v>
      </c>
      <c r="F39" s="242"/>
      <c r="G39" s="307">
        <v>0.26157981889263121</v>
      </c>
      <c r="H39" s="307">
        <v>0.34476918902868992</v>
      </c>
      <c r="I39" s="307">
        <v>0.48886755281372102</v>
      </c>
      <c r="J39" s="307">
        <v>0.15444961680647692</v>
      </c>
      <c r="K39" s="307">
        <v>0.22599110631885716</v>
      </c>
      <c r="L39" s="307">
        <v>0.44030321782018528</v>
      </c>
      <c r="M39" s="393"/>
    </row>
    <row r="40" spans="1:13" ht="12.75" customHeight="1">
      <c r="B40" s="408" t="s">
        <v>225</v>
      </c>
      <c r="C40" s="408"/>
      <c r="D40" s="408"/>
      <c r="E40" s="408"/>
      <c r="F40" s="408"/>
      <c r="G40" s="408"/>
      <c r="H40" s="408"/>
      <c r="I40" s="408"/>
      <c r="J40" s="408"/>
      <c r="K40" s="408"/>
      <c r="L40" s="408"/>
    </row>
    <row r="41" spans="1:13" ht="12.75" customHeight="1">
      <c r="C41" s="27"/>
      <c r="D41" s="27"/>
      <c r="H41" s="27"/>
      <c r="I41" s="27"/>
      <c r="J41" s="27"/>
      <c r="K41" s="27"/>
      <c r="L41" s="23"/>
    </row>
    <row r="42" spans="1:13" ht="12.75" customHeight="1">
      <c r="C42" s="27"/>
      <c r="D42" s="27"/>
      <c r="H42" s="27"/>
      <c r="I42" s="27"/>
      <c r="J42" s="27"/>
      <c r="K42" s="27"/>
      <c r="L42" s="23"/>
    </row>
    <row r="43" spans="1:13" ht="12.75" customHeight="1">
      <c r="C43" s="27"/>
      <c r="D43" s="27"/>
      <c r="H43" s="27"/>
      <c r="I43" s="27"/>
      <c r="J43" s="27"/>
      <c r="K43" s="27"/>
      <c r="L43" s="23"/>
    </row>
    <row r="45" spans="1:13" ht="12.75" customHeight="1">
      <c r="C45" s="27"/>
      <c r="D45" s="27"/>
      <c r="H45" s="27"/>
      <c r="I45" s="27"/>
      <c r="J45" s="27"/>
      <c r="K45" s="27"/>
      <c r="L45" s="23"/>
    </row>
  </sheetData>
  <mergeCells count="2">
    <mergeCell ref="A2:L2"/>
    <mergeCell ref="B40:L40"/>
  </mergeCells>
  <printOptions horizontalCentered="1" verticalCentered="1"/>
  <pageMargins left="0" right="0" top="0" bottom="0" header="0" footer="0"/>
  <pageSetup paperSize="9" scale="79" orientation="landscape" horizontalDpi="300" verticalDpi="300" r:id="rId1"/>
  <headerFooter scaleWithDoc="0" alignWithMargins="0">
    <oddFooter>&amp;R&amp;"UniCredit,Normale"&amp;6&amp;K03-049&amp;P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00B050"/>
    <pageSetUpPr fitToPage="1"/>
  </sheetPr>
  <dimension ref="A1:M45"/>
  <sheetViews>
    <sheetView showGridLines="0" zoomScale="90" zoomScaleNormal="90" zoomScaleSheetLayoutView="90" workbookViewId="0">
      <selection activeCell="M1" sqref="M1:N1048576"/>
    </sheetView>
  </sheetViews>
  <sheetFormatPr defaultColWidth="9.140625" defaultRowHeight="12.75" outlineLevelRow="1"/>
  <cols>
    <col min="1" max="1" width="1" style="9" customWidth="1"/>
    <col min="2" max="2" width="50.7109375" style="9" customWidth="1"/>
    <col min="3" max="4" width="12.7109375" style="9" customWidth="1"/>
    <col min="5" max="6" width="12.7109375" style="46" customWidth="1"/>
    <col min="7" max="11" width="12.7109375" style="9" customWidth="1"/>
    <col min="12" max="12" width="11.42578125" style="304" customWidth="1"/>
    <col min="13" max="16384" width="9.140625" style="9"/>
  </cols>
  <sheetData>
    <row r="1" spans="1:12" ht="15" customHeight="1">
      <c r="A1" s="7"/>
      <c r="B1" s="8"/>
      <c r="C1" s="7"/>
      <c r="D1" s="7"/>
      <c r="E1" s="28"/>
      <c r="F1" s="28"/>
      <c r="G1" s="7"/>
      <c r="H1" s="7"/>
      <c r="I1" s="7"/>
      <c r="J1" s="7"/>
      <c r="K1" s="7"/>
      <c r="L1" s="274"/>
    </row>
    <row r="2" spans="1:12" ht="30.75" customHeight="1">
      <c r="A2" s="401" t="s">
        <v>32</v>
      </c>
      <c r="B2" s="401"/>
      <c r="C2" s="401"/>
      <c r="D2" s="401"/>
      <c r="E2" s="401"/>
      <c r="F2" s="401"/>
      <c r="G2" s="401"/>
      <c r="H2" s="401"/>
      <c r="I2" s="401"/>
      <c r="J2" s="401"/>
      <c r="K2" s="401"/>
      <c r="L2" s="401"/>
    </row>
    <row r="3" spans="1:12" ht="25.5" customHeight="1">
      <c r="A3" s="7"/>
      <c r="B3" s="7"/>
      <c r="C3" s="7"/>
      <c r="D3" s="7"/>
      <c r="E3" s="28"/>
      <c r="F3" s="28"/>
      <c r="G3" s="7"/>
      <c r="H3" s="7"/>
      <c r="I3" s="7"/>
      <c r="J3" s="7"/>
      <c r="K3" s="7"/>
      <c r="L3" s="274"/>
    </row>
    <row r="4" spans="1:12" ht="12.75" customHeight="1">
      <c r="A4" s="7"/>
      <c r="B4" s="151" t="s">
        <v>8</v>
      </c>
      <c r="C4" s="7"/>
      <c r="D4" s="7"/>
      <c r="E4" s="28"/>
      <c r="F4" s="28"/>
      <c r="G4" s="7"/>
      <c r="H4" s="7"/>
      <c r="I4" s="7"/>
      <c r="J4" s="7"/>
      <c r="K4" s="7"/>
      <c r="L4" s="274"/>
    </row>
    <row r="5" spans="1:12" s="14" customFormat="1" ht="15" customHeight="1">
      <c r="A5" s="12"/>
      <c r="B5" s="12"/>
      <c r="C5" s="410" t="s">
        <v>223</v>
      </c>
      <c r="D5" s="411"/>
      <c r="E5" s="216" t="s">
        <v>3</v>
      </c>
      <c r="F5" s="362" t="s">
        <v>4</v>
      </c>
      <c r="G5" s="13" t="s">
        <v>42</v>
      </c>
      <c r="H5" s="13" t="s">
        <v>52</v>
      </c>
      <c r="I5" s="13" t="s">
        <v>53</v>
      </c>
      <c r="J5" s="13" t="s">
        <v>54</v>
      </c>
      <c r="K5" s="13" t="s">
        <v>42</v>
      </c>
      <c r="L5" s="160" t="s">
        <v>52</v>
      </c>
    </row>
    <row r="6" spans="1:12" s="24" customFormat="1" ht="15" customHeight="1">
      <c r="A6" s="22"/>
      <c r="B6" s="15" t="s">
        <v>5</v>
      </c>
      <c r="C6" s="356">
        <v>2017</v>
      </c>
      <c r="D6" s="181">
        <v>2016</v>
      </c>
      <c r="E6" s="58" t="s">
        <v>6</v>
      </c>
      <c r="F6" s="363" t="s">
        <v>9</v>
      </c>
      <c r="G6" s="13">
        <v>2016</v>
      </c>
      <c r="H6" s="13">
        <v>2016</v>
      </c>
      <c r="I6" s="13">
        <v>2016</v>
      </c>
      <c r="J6" s="13">
        <v>2016</v>
      </c>
      <c r="K6" s="13">
        <v>2017</v>
      </c>
      <c r="L6" s="161">
        <v>2017</v>
      </c>
    </row>
    <row r="7" spans="1:12" s="14" customFormat="1" ht="6" customHeight="1">
      <c r="A7" s="223"/>
      <c r="B7" s="224"/>
      <c r="C7" s="225"/>
      <c r="D7" s="226"/>
      <c r="E7" s="231"/>
      <c r="F7" s="227"/>
      <c r="G7" s="228"/>
      <c r="H7" s="228"/>
      <c r="I7" s="228"/>
      <c r="J7" s="228"/>
      <c r="K7" s="228"/>
      <c r="L7" s="229"/>
    </row>
    <row r="8" spans="1:12" s="14" customFormat="1" ht="19.5" customHeight="1">
      <c r="A8" s="12"/>
      <c r="B8" s="33" t="s">
        <v>55</v>
      </c>
      <c r="C8" s="171">
        <v>24.957999999999998</v>
      </c>
      <c r="D8" s="32">
        <v>23.16</v>
      </c>
      <c r="E8" s="36">
        <v>7.7633851468048354E-2</v>
      </c>
      <c r="F8" s="172">
        <v>7.7633851468048354E-2</v>
      </c>
      <c r="G8" s="32">
        <v>11.946</v>
      </c>
      <c r="H8" s="32">
        <v>11.214</v>
      </c>
      <c r="I8" s="32">
        <v>11.808999999999999</v>
      </c>
      <c r="J8" s="32">
        <v>10.484</v>
      </c>
      <c r="K8" s="32">
        <v>13.271000000000001</v>
      </c>
      <c r="L8" s="163">
        <v>11.686999999999999</v>
      </c>
    </row>
    <row r="9" spans="1:12" s="14" customFormat="1" ht="19.5" customHeight="1">
      <c r="A9" s="12"/>
      <c r="B9" s="33" t="s">
        <v>56</v>
      </c>
      <c r="C9" s="171">
        <v>0.13800000000000001</v>
      </c>
      <c r="D9" s="32">
        <v>7.0000000000000001E-3</v>
      </c>
      <c r="E9" s="36" t="s">
        <v>23</v>
      </c>
      <c r="F9" s="172" t="s">
        <v>23</v>
      </c>
      <c r="G9" s="32">
        <v>7.0000000000000001E-3</v>
      </c>
      <c r="H9" s="32">
        <v>0</v>
      </c>
      <c r="I9" s="32">
        <v>0</v>
      </c>
      <c r="J9" s="32">
        <v>1E-3</v>
      </c>
      <c r="K9" s="32">
        <v>3.0000000000000001E-3</v>
      </c>
      <c r="L9" s="163">
        <v>0.13500000000000001</v>
      </c>
    </row>
    <row r="10" spans="1:12" s="14" customFormat="1" ht="19.5" customHeight="1">
      <c r="A10" s="12"/>
      <c r="B10" s="33" t="s">
        <v>57</v>
      </c>
      <c r="C10" s="171">
        <v>13.266</v>
      </c>
      <c r="D10" s="32">
        <v>11.932</v>
      </c>
      <c r="E10" s="36">
        <v>0.11180020113979205</v>
      </c>
      <c r="F10" s="172">
        <v>0.11180020113979215</v>
      </c>
      <c r="G10" s="32">
        <v>5.8319999999999999</v>
      </c>
      <c r="H10" s="32">
        <v>6.1</v>
      </c>
      <c r="I10" s="32">
        <v>6.4029999999999996</v>
      </c>
      <c r="J10" s="32">
        <v>7.27</v>
      </c>
      <c r="K10" s="32">
        <v>6.84</v>
      </c>
      <c r="L10" s="163">
        <v>6.4260000000000002</v>
      </c>
    </row>
    <row r="11" spans="1:12" s="14" customFormat="1" ht="19.5" customHeight="1">
      <c r="A11" s="12"/>
      <c r="B11" s="33" t="s">
        <v>58</v>
      </c>
      <c r="C11" s="171">
        <v>2.3490000000000002</v>
      </c>
      <c r="D11" s="32">
        <v>6.282</v>
      </c>
      <c r="E11" s="36">
        <v>-0.62607449856733521</v>
      </c>
      <c r="F11" s="172">
        <v>-0.62607449856733521</v>
      </c>
      <c r="G11" s="32">
        <v>1.966</v>
      </c>
      <c r="H11" s="32">
        <v>4.3159999999999998</v>
      </c>
      <c r="I11" s="32">
        <v>1.165</v>
      </c>
      <c r="J11" s="32">
        <v>1.103</v>
      </c>
      <c r="K11" s="32">
        <v>1.1819999999999999</v>
      </c>
      <c r="L11" s="163">
        <v>1.167</v>
      </c>
    </row>
    <row r="12" spans="1:12" s="14" customFormat="1" ht="19.5" customHeight="1">
      <c r="A12" s="12"/>
      <c r="B12" s="33" t="s">
        <v>59</v>
      </c>
      <c r="C12" s="171">
        <v>0.51500000000000001</v>
      </c>
      <c r="D12" s="32">
        <v>1.655</v>
      </c>
      <c r="E12" s="36">
        <v>-0.68882175226586106</v>
      </c>
      <c r="F12" s="172">
        <v>-0.68882175226586106</v>
      </c>
      <c r="G12" s="32">
        <v>0.24299999999999999</v>
      </c>
      <c r="H12" s="32">
        <v>1.4119999999999999</v>
      </c>
      <c r="I12" s="32">
        <v>0.46899999999999997</v>
      </c>
      <c r="J12" s="32">
        <v>0.375</v>
      </c>
      <c r="K12" s="32">
        <v>0.307</v>
      </c>
      <c r="L12" s="163">
        <v>0.20799999999999999</v>
      </c>
    </row>
    <row r="13" spans="1:12" s="24" customFormat="1" ht="19.5" customHeight="1">
      <c r="A13" s="22"/>
      <c r="B13" s="34" t="s">
        <v>60</v>
      </c>
      <c r="C13" s="173">
        <v>41.225999999999999</v>
      </c>
      <c r="D13" s="27">
        <v>43.036000000000001</v>
      </c>
      <c r="E13" s="37">
        <v>-4.2057812064318245E-2</v>
      </c>
      <c r="F13" s="174">
        <v>-4.2057812064318245E-2</v>
      </c>
      <c r="G13" s="27">
        <v>19.994</v>
      </c>
      <c r="H13" s="27">
        <v>23.042000000000002</v>
      </c>
      <c r="I13" s="27">
        <v>19.846</v>
      </c>
      <c r="J13" s="27">
        <v>19.233000000000001</v>
      </c>
      <c r="K13" s="27">
        <v>21.603000000000002</v>
      </c>
      <c r="L13" s="178">
        <v>19.623000000000001</v>
      </c>
    </row>
    <row r="14" spans="1:12" s="14" customFormat="1" ht="19.5" customHeight="1">
      <c r="A14" s="12"/>
      <c r="B14" s="33" t="s">
        <v>61</v>
      </c>
      <c r="C14" s="171">
        <v>-12.904999999999999</v>
      </c>
      <c r="D14" s="32">
        <v>-12.124000000000001</v>
      </c>
      <c r="E14" s="36">
        <v>6.4417683932695313E-2</v>
      </c>
      <c r="F14" s="172">
        <v>6.441768393269548E-2</v>
      </c>
      <c r="G14" s="32">
        <v>-5.95</v>
      </c>
      <c r="H14" s="32">
        <v>-6.1740000000000004</v>
      </c>
      <c r="I14" s="32">
        <v>-5.8540000000000001</v>
      </c>
      <c r="J14" s="32">
        <v>-5.8739999999999997</v>
      </c>
      <c r="K14" s="32">
        <v>-6.2779999999999996</v>
      </c>
      <c r="L14" s="163">
        <v>-6.6269999999999998</v>
      </c>
    </row>
    <row r="15" spans="1:12" s="14" customFormat="1" ht="19.5" customHeight="1">
      <c r="A15" s="12"/>
      <c r="B15" s="33" t="s">
        <v>62</v>
      </c>
      <c r="C15" s="171">
        <v>-7.5409999999999995</v>
      </c>
      <c r="D15" s="32">
        <v>-7.5679999999999996</v>
      </c>
      <c r="E15" s="36">
        <v>-3.5676532769556291E-3</v>
      </c>
      <c r="F15" s="217">
        <v>-3.5676532769556291E-3</v>
      </c>
      <c r="G15" s="32">
        <v>-3.476</v>
      </c>
      <c r="H15" s="32">
        <v>-4.0919999999999996</v>
      </c>
      <c r="I15" s="32">
        <v>-3.7460000000000004</v>
      </c>
      <c r="J15" s="32">
        <v>-2.7879999999999998</v>
      </c>
      <c r="K15" s="32">
        <v>-3.5940000000000003</v>
      </c>
      <c r="L15" s="163">
        <v>-3.9470000000000001</v>
      </c>
    </row>
    <row r="16" spans="1:12" s="14" customFormat="1" ht="19.5" customHeight="1">
      <c r="A16" s="12"/>
      <c r="B16" s="33" t="s">
        <v>63</v>
      </c>
      <c r="C16" s="171">
        <v>0</v>
      </c>
      <c r="D16" s="32">
        <v>0</v>
      </c>
      <c r="E16" s="36" t="s">
        <v>23</v>
      </c>
      <c r="F16" s="172" t="s">
        <v>23</v>
      </c>
      <c r="G16" s="32">
        <v>0</v>
      </c>
      <c r="H16" s="32">
        <v>0</v>
      </c>
      <c r="I16" s="32">
        <v>0</v>
      </c>
      <c r="J16" s="32">
        <v>0</v>
      </c>
      <c r="K16" s="32">
        <v>0</v>
      </c>
      <c r="L16" s="163">
        <v>0</v>
      </c>
    </row>
    <row r="17" spans="1:12" s="14" customFormat="1" ht="19.5" customHeight="1">
      <c r="A17" s="12"/>
      <c r="B17" s="33" t="s">
        <v>64</v>
      </c>
      <c r="C17" s="171">
        <v>-2.5379999999999998</v>
      </c>
      <c r="D17" s="32">
        <v>-2.1779999999999999</v>
      </c>
      <c r="E17" s="36">
        <v>0.165289256198347</v>
      </c>
      <c r="F17" s="172">
        <v>0.16528925619834711</v>
      </c>
      <c r="G17" s="32">
        <v>-1.0860000000000001</v>
      </c>
      <c r="H17" s="32">
        <v>-1.0920000000000001</v>
      </c>
      <c r="I17" s="32">
        <v>-1.0720000000000001</v>
      </c>
      <c r="J17" s="32">
        <v>-1.923</v>
      </c>
      <c r="K17" s="32">
        <v>-1.218</v>
      </c>
      <c r="L17" s="163">
        <v>-1.32</v>
      </c>
    </row>
    <row r="18" spans="1:12" s="24" customFormat="1" ht="19.5" customHeight="1">
      <c r="A18" s="22"/>
      <c r="B18" s="20" t="s">
        <v>65</v>
      </c>
      <c r="C18" s="173">
        <v>-22.984000000000002</v>
      </c>
      <c r="D18" s="27">
        <v>-21.87</v>
      </c>
      <c r="E18" s="37">
        <v>5.0937357110196757E-2</v>
      </c>
      <c r="F18" s="174">
        <v>5.0937357110196618E-2</v>
      </c>
      <c r="G18" s="27">
        <v>-10.512</v>
      </c>
      <c r="H18" s="27">
        <v>-11.358000000000001</v>
      </c>
      <c r="I18" s="27">
        <v>-10.672000000000001</v>
      </c>
      <c r="J18" s="27">
        <v>-10.585000000000001</v>
      </c>
      <c r="K18" s="27">
        <v>-11.09</v>
      </c>
      <c r="L18" s="178">
        <v>-11.894</v>
      </c>
    </row>
    <row r="19" spans="1:12" s="24" customFormat="1" ht="19.5" customHeight="1">
      <c r="A19" s="22"/>
      <c r="B19" s="20" t="s">
        <v>66</v>
      </c>
      <c r="C19" s="173">
        <v>18.242000000000001</v>
      </c>
      <c r="D19" s="27">
        <v>21.166</v>
      </c>
      <c r="E19" s="37">
        <v>-0.13814608334120759</v>
      </c>
      <c r="F19" s="174">
        <v>-0.13814608334120759</v>
      </c>
      <c r="G19" s="27">
        <v>9.4819999999999993</v>
      </c>
      <c r="H19" s="27">
        <v>11.683999999999999</v>
      </c>
      <c r="I19" s="27">
        <v>9.1739999999999995</v>
      </c>
      <c r="J19" s="27">
        <v>8.6479999999999997</v>
      </c>
      <c r="K19" s="27">
        <v>10.513</v>
      </c>
      <c r="L19" s="178">
        <v>7.7290000000000001</v>
      </c>
    </row>
    <row r="20" spans="1:12" s="14" customFormat="1" ht="19.5" customHeight="1">
      <c r="A20" s="12"/>
      <c r="B20" s="48" t="s">
        <v>67</v>
      </c>
      <c r="C20" s="171">
        <v>-6.0229999999999997</v>
      </c>
      <c r="D20" s="32">
        <v>-5.58</v>
      </c>
      <c r="E20" s="36">
        <v>7.9390681003584262E-2</v>
      </c>
      <c r="F20" s="172">
        <v>7.9390681003584235E-2</v>
      </c>
      <c r="G20" s="32">
        <v>-2.8980000000000001</v>
      </c>
      <c r="H20" s="32">
        <v>-2.6819999999999999</v>
      </c>
      <c r="I20" s="32">
        <v>-2.3140000000000001</v>
      </c>
      <c r="J20" s="32">
        <v>-6.2089999999999996</v>
      </c>
      <c r="K20" s="32">
        <v>-3.9260000000000002</v>
      </c>
      <c r="L20" s="163">
        <v>-2.097</v>
      </c>
    </row>
    <row r="21" spans="1:12" s="24" customFormat="1" ht="19.5" customHeight="1">
      <c r="A21" s="22"/>
      <c r="B21" s="20" t="s">
        <v>68</v>
      </c>
      <c r="C21" s="173">
        <v>12.218999999999999</v>
      </c>
      <c r="D21" s="27">
        <v>15.586</v>
      </c>
      <c r="E21" s="37">
        <v>-0.21602720390093677</v>
      </c>
      <c r="F21" s="174">
        <v>-0.21602720390093674</v>
      </c>
      <c r="G21" s="27">
        <v>6.5839999999999996</v>
      </c>
      <c r="H21" s="27">
        <v>9.0020000000000007</v>
      </c>
      <c r="I21" s="27">
        <v>6.86</v>
      </c>
      <c r="J21" s="27">
        <v>2.4390000000000001</v>
      </c>
      <c r="K21" s="27">
        <v>6.5869999999999997</v>
      </c>
      <c r="L21" s="178">
        <v>5.6319999999999997</v>
      </c>
    </row>
    <row r="22" spans="1:12" s="14" customFormat="1" ht="19.5" customHeight="1">
      <c r="A22" s="12"/>
      <c r="B22" s="33" t="s">
        <v>154</v>
      </c>
      <c r="C22" s="171">
        <v>-1.7949999999999999</v>
      </c>
      <c r="D22" s="32">
        <v>-2.0049999999999999</v>
      </c>
      <c r="E22" s="36">
        <v>-0.10473815461346636</v>
      </c>
      <c r="F22" s="172">
        <v>-0.10473815461346633</v>
      </c>
      <c r="G22" s="32">
        <v>-2.0720000000000001</v>
      </c>
      <c r="H22" s="32">
        <v>6.7000000000000004E-2</v>
      </c>
      <c r="I22" s="32">
        <v>0.51500000000000001</v>
      </c>
      <c r="J22" s="32">
        <v>-2.601</v>
      </c>
      <c r="K22" s="32">
        <v>-2</v>
      </c>
      <c r="L22" s="163">
        <v>0.20499999999999999</v>
      </c>
    </row>
    <row r="23" spans="1:12" s="14" customFormat="1" ht="19.5" customHeight="1">
      <c r="A23" s="12"/>
      <c r="B23" s="35" t="s">
        <v>155</v>
      </c>
      <c r="C23" s="171">
        <v>-1.7949999999999999</v>
      </c>
      <c r="D23" s="32">
        <v>-2.0049999999999999</v>
      </c>
      <c r="E23" s="36">
        <v>-0.10473815461346636</v>
      </c>
      <c r="F23" s="172">
        <v>-0.10473815461346633</v>
      </c>
      <c r="G23" s="32">
        <v>-2.0720000000000001</v>
      </c>
      <c r="H23" s="32">
        <v>6.7000000000000004E-2</v>
      </c>
      <c r="I23" s="32">
        <v>0.10199999999999999</v>
      </c>
      <c r="J23" s="32">
        <v>0</v>
      </c>
      <c r="K23" s="32">
        <v>-2</v>
      </c>
      <c r="L23" s="163">
        <v>0.20499999999999999</v>
      </c>
    </row>
    <row r="24" spans="1:12" s="14" customFormat="1" ht="19.5" customHeight="1">
      <c r="A24" s="12"/>
      <c r="B24" s="33" t="s">
        <v>70</v>
      </c>
      <c r="C24" s="171">
        <v>0</v>
      </c>
      <c r="D24" s="32">
        <v>0</v>
      </c>
      <c r="E24" s="36" t="s">
        <v>23</v>
      </c>
      <c r="F24" s="172" t="s">
        <v>23</v>
      </c>
      <c r="G24" s="32">
        <v>0</v>
      </c>
      <c r="H24" s="32">
        <v>0</v>
      </c>
      <c r="I24" s="32">
        <v>0</v>
      </c>
      <c r="J24" s="32">
        <v>0</v>
      </c>
      <c r="K24" s="32">
        <v>0</v>
      </c>
      <c r="L24" s="163">
        <v>0</v>
      </c>
    </row>
    <row r="25" spans="1:12" s="24" customFormat="1" ht="19.5" customHeight="1">
      <c r="A25" s="12"/>
      <c r="B25" s="33" t="s">
        <v>71</v>
      </c>
      <c r="C25" s="171">
        <v>6.9000000000000006E-2</v>
      </c>
      <c r="D25" s="32">
        <v>-0.224</v>
      </c>
      <c r="E25" s="36" t="s">
        <v>23</v>
      </c>
      <c r="F25" s="172" t="s">
        <v>23</v>
      </c>
      <c r="G25" s="32">
        <v>-7.3999999999999996E-2</v>
      </c>
      <c r="H25" s="32">
        <v>-0.15</v>
      </c>
      <c r="I25" s="32">
        <v>-0.29199999999999998</v>
      </c>
      <c r="J25" s="32">
        <v>0.58699999999999997</v>
      </c>
      <c r="K25" s="32">
        <v>1.2E-2</v>
      </c>
      <c r="L25" s="163">
        <v>5.7000000000000002E-2</v>
      </c>
    </row>
    <row r="26" spans="1:12" s="26" customFormat="1" ht="19.5" customHeight="1">
      <c r="A26" s="25"/>
      <c r="B26" s="20" t="s">
        <v>72</v>
      </c>
      <c r="C26" s="173">
        <v>10.493</v>
      </c>
      <c r="D26" s="27">
        <v>13.356999999999999</v>
      </c>
      <c r="E26" s="37">
        <v>-0.21441940555513961</v>
      </c>
      <c r="F26" s="174">
        <v>-0.21441940555513964</v>
      </c>
      <c r="G26" s="27">
        <v>4.4379999999999997</v>
      </c>
      <c r="H26" s="27">
        <v>8.9190000000000005</v>
      </c>
      <c r="I26" s="27">
        <v>7.0830000000000002</v>
      </c>
      <c r="J26" s="27">
        <v>0.42499999999999999</v>
      </c>
      <c r="K26" s="27">
        <v>4.5990000000000002</v>
      </c>
      <c r="L26" s="178">
        <v>5.8940000000000001</v>
      </c>
    </row>
    <row r="27" spans="1:12" ht="19.5" customHeight="1">
      <c r="A27" s="25"/>
      <c r="B27" s="20" t="s">
        <v>147</v>
      </c>
      <c r="C27" s="175">
        <v>8.5879999999999992</v>
      </c>
      <c r="D27" s="176">
        <v>10.269</v>
      </c>
      <c r="E27" s="218">
        <v>-0.16369656246956865</v>
      </c>
      <c r="F27" s="177">
        <v>-0.1636965624695686</v>
      </c>
      <c r="G27" s="27">
        <v>3.7629999999999999</v>
      </c>
      <c r="H27" s="27">
        <v>6.5060000000000002</v>
      </c>
      <c r="I27" s="27">
        <v>5.8780000000000001</v>
      </c>
      <c r="J27" s="27">
        <v>1.6579999999999999</v>
      </c>
      <c r="K27" s="27">
        <v>3.8130000000000002</v>
      </c>
      <c r="L27" s="179">
        <v>4.7750000000000004</v>
      </c>
    </row>
    <row r="28" spans="1:12" ht="6.75" customHeight="1">
      <c r="A28" s="22"/>
      <c r="B28" s="20"/>
      <c r="C28" s="27"/>
      <c r="D28" s="27"/>
      <c r="E28" s="37"/>
      <c r="F28" s="28"/>
      <c r="G28" s="27"/>
      <c r="H28" s="27"/>
      <c r="I28" s="27"/>
      <c r="J28" s="27"/>
      <c r="K28" s="32"/>
      <c r="L28" s="32"/>
    </row>
    <row r="29" spans="1:12" ht="19.5" customHeight="1">
      <c r="A29" s="7"/>
      <c r="B29" s="49"/>
      <c r="C29" s="50"/>
      <c r="D29" s="50"/>
      <c r="E29" s="28"/>
      <c r="G29" s="50"/>
      <c r="H29" s="50"/>
      <c r="I29" s="50"/>
      <c r="J29" s="50"/>
      <c r="K29" s="27"/>
      <c r="L29" s="27"/>
    </row>
    <row r="30" spans="1:12" ht="19.5" customHeight="1">
      <c r="A30" s="211" t="s">
        <v>85</v>
      </c>
      <c r="B30" s="215"/>
      <c r="C30" s="50"/>
      <c r="D30" s="50"/>
      <c r="E30" s="28"/>
      <c r="F30" s="61"/>
      <c r="G30" s="50"/>
      <c r="H30" s="50"/>
      <c r="I30" s="50"/>
      <c r="J30" s="50"/>
      <c r="K30" s="32"/>
      <c r="L30" s="32"/>
    </row>
    <row r="31" spans="1:12" ht="19.5" customHeight="1">
      <c r="A31" s="39"/>
      <c r="B31" s="20" t="s">
        <v>80</v>
      </c>
      <c r="C31" s="62">
        <v>0.55751224955125411</v>
      </c>
      <c r="D31" s="62">
        <v>0.50817919881029838</v>
      </c>
      <c r="E31" s="63">
        <v>4.9333050740955731</v>
      </c>
      <c r="F31" s="64"/>
      <c r="G31" s="62">
        <v>0.52575772731819548</v>
      </c>
      <c r="H31" s="62">
        <v>0.49292596128808264</v>
      </c>
      <c r="I31" s="62">
        <v>0.53774060264033052</v>
      </c>
      <c r="J31" s="62">
        <v>0.55035615868559251</v>
      </c>
      <c r="K31" s="62">
        <v>0.51335462667222143</v>
      </c>
      <c r="L31" s="62">
        <v>0.60612546501554299</v>
      </c>
    </row>
    <row r="32" spans="1:12" ht="19.5" customHeight="1">
      <c r="A32" s="39"/>
      <c r="B32" s="20" t="s">
        <v>81</v>
      </c>
      <c r="C32" s="42">
        <v>67.489310527444417</v>
      </c>
      <c r="D32" s="42">
        <v>62.581837247969311</v>
      </c>
      <c r="E32" s="51">
        <v>4.9074732794751057</v>
      </c>
      <c r="F32" s="64"/>
      <c r="G32" s="42">
        <v>65.062937110037012</v>
      </c>
      <c r="H32" s="42">
        <v>60.105200909533771</v>
      </c>
      <c r="I32" s="42">
        <v>52.556359257011152</v>
      </c>
      <c r="J32" s="42">
        <v>139.73325441596413</v>
      </c>
      <c r="K32" s="42">
        <v>87.390167548832125</v>
      </c>
      <c r="L32" s="42">
        <v>47.31626307571505</v>
      </c>
    </row>
    <row r="33" spans="1:13" ht="19.5" customHeight="1">
      <c r="A33" s="211" t="s">
        <v>86</v>
      </c>
      <c r="B33" s="215"/>
      <c r="C33" s="43"/>
      <c r="D33" s="43"/>
      <c r="E33" s="43"/>
      <c r="F33" s="43"/>
      <c r="G33" s="44"/>
      <c r="H33" s="44"/>
      <c r="I33" s="44"/>
      <c r="J33" s="44"/>
      <c r="K33" s="32"/>
      <c r="L33" s="32"/>
    </row>
    <row r="34" spans="1:13" ht="19.5" customHeight="1">
      <c r="A34" s="45"/>
      <c r="B34" s="20" t="s">
        <v>218</v>
      </c>
      <c r="C34" s="27">
        <v>1754.1510000000001</v>
      </c>
      <c r="D34" s="27">
        <v>1770.193</v>
      </c>
      <c r="E34" s="37">
        <v>-9.0622886882955056E-3</v>
      </c>
      <c r="F34" s="66"/>
      <c r="G34" s="27">
        <v>1799.453</v>
      </c>
      <c r="H34" s="27">
        <v>1770.193</v>
      </c>
      <c r="I34" s="27">
        <v>1752.0260000000001</v>
      </c>
      <c r="J34" s="27">
        <v>1802.61</v>
      </c>
      <c r="K34" s="27">
        <v>1791.248</v>
      </c>
      <c r="L34" s="27">
        <v>1754.1510000000001</v>
      </c>
    </row>
    <row r="35" spans="1:13" ht="19.5" customHeight="1">
      <c r="A35" s="45"/>
      <c r="B35" s="34" t="s">
        <v>219</v>
      </c>
      <c r="C35" s="27">
        <v>1680.4469999999999</v>
      </c>
      <c r="D35" s="27">
        <v>1828.7550000000001</v>
      </c>
      <c r="E35" s="37">
        <v>-8.1097796041569414E-2</v>
      </c>
      <c r="F35" s="66"/>
      <c r="G35" s="27">
        <v>1907.595</v>
      </c>
      <c r="H35" s="27">
        <v>1828.7550000000001</v>
      </c>
      <c r="I35" s="27">
        <v>1829.3019999999999</v>
      </c>
      <c r="J35" s="27">
        <v>1763.2360000000001</v>
      </c>
      <c r="K35" s="27">
        <v>1807.7249999999999</v>
      </c>
      <c r="L35" s="27">
        <v>1680.4469999999999</v>
      </c>
    </row>
    <row r="36" spans="1:13" ht="19.5" customHeight="1">
      <c r="A36" s="39"/>
      <c r="B36" s="20" t="s">
        <v>142</v>
      </c>
      <c r="C36" s="27">
        <v>1321.5574999999999</v>
      </c>
      <c r="D36" s="27">
        <v>1220.479</v>
      </c>
      <c r="E36" s="37">
        <v>8.2818712980722964E-2</v>
      </c>
      <c r="F36" s="66"/>
      <c r="G36" s="27">
        <v>1165.3785</v>
      </c>
      <c r="H36" s="27">
        <v>1220.479</v>
      </c>
      <c r="I36" s="27">
        <v>1254.0519999999999</v>
      </c>
      <c r="J36" s="27">
        <v>1275.6914999999999</v>
      </c>
      <c r="K36" s="27">
        <v>1296.8889999999999</v>
      </c>
      <c r="L36" s="27">
        <v>1321.5574999999999</v>
      </c>
    </row>
    <row r="37" spans="1:13" ht="19.5" customHeight="1">
      <c r="A37" s="211" t="s">
        <v>7</v>
      </c>
      <c r="B37" s="215"/>
      <c r="C37" s="27"/>
      <c r="D37" s="27"/>
      <c r="E37" s="52"/>
      <c r="F37" s="52"/>
      <c r="G37" s="27"/>
      <c r="H37" s="27"/>
      <c r="I37" s="27"/>
      <c r="J37" s="27"/>
      <c r="K37" s="27"/>
      <c r="L37" s="27"/>
    </row>
    <row r="38" spans="1:13" ht="19.5" customHeight="1">
      <c r="A38" s="7"/>
      <c r="B38" s="34" t="s">
        <v>83</v>
      </c>
      <c r="C38" s="27">
        <v>520.79999999999995</v>
      </c>
      <c r="D38" s="27">
        <v>540.79999999999995</v>
      </c>
      <c r="E38" s="37">
        <v>-3.6982248520710082E-2</v>
      </c>
      <c r="F38" s="64"/>
      <c r="G38" s="27">
        <v>548.6</v>
      </c>
      <c r="H38" s="27">
        <v>540.79999999999995</v>
      </c>
      <c r="I38" s="27">
        <v>528.1</v>
      </c>
      <c r="J38" s="27">
        <v>517.79999999999995</v>
      </c>
      <c r="K38" s="27">
        <v>516.6</v>
      </c>
      <c r="L38" s="27">
        <v>520.79999999999995</v>
      </c>
    </row>
    <row r="39" spans="1:13" ht="19.5" customHeight="1" outlineLevel="1">
      <c r="A39" s="7"/>
      <c r="B39" s="34" t="s">
        <v>215</v>
      </c>
      <c r="C39" s="307">
        <v>9.7645417758200292E-2</v>
      </c>
      <c r="D39" s="307">
        <v>0.13076431713572115</v>
      </c>
      <c r="E39" s="271">
        <v>-3.3118899377520856</v>
      </c>
      <c r="F39" s="242"/>
      <c r="G39" s="307">
        <v>9.5180113462515537E-2</v>
      </c>
      <c r="H39" s="307">
        <v>0.16486174010376195</v>
      </c>
      <c r="I39" s="307">
        <v>0.14284582162191925</v>
      </c>
      <c r="J39" s="307">
        <v>3.2860037401148318E-2</v>
      </c>
      <c r="K39" s="307">
        <v>8.682332778313448E-2</v>
      </c>
      <c r="L39" s="307">
        <v>0.10827911889724107</v>
      </c>
      <c r="M39" s="241"/>
    </row>
    <row r="40" spans="1:13">
      <c r="B40" s="408" t="s">
        <v>225</v>
      </c>
      <c r="C40" s="408"/>
      <c r="D40" s="408"/>
      <c r="E40" s="408"/>
      <c r="F40" s="408"/>
      <c r="G40" s="408"/>
      <c r="H40" s="408"/>
      <c r="I40" s="408"/>
      <c r="J40" s="408"/>
      <c r="K40" s="408"/>
      <c r="L40" s="408"/>
    </row>
    <row r="41" spans="1:13">
      <c r="C41" s="27"/>
      <c r="D41" s="27"/>
      <c r="H41" s="27"/>
      <c r="I41" s="27"/>
      <c r="J41" s="27"/>
      <c r="K41" s="27"/>
      <c r="L41" s="23"/>
    </row>
    <row r="42" spans="1:13">
      <c r="C42" s="27"/>
      <c r="D42" s="27"/>
      <c r="H42" s="27"/>
      <c r="I42" s="27"/>
      <c r="J42" s="27"/>
      <c r="K42" s="27"/>
      <c r="L42" s="23"/>
    </row>
    <row r="43" spans="1:13">
      <c r="C43" s="27"/>
      <c r="D43" s="27"/>
      <c r="H43" s="27"/>
      <c r="I43" s="27"/>
      <c r="J43" s="27"/>
      <c r="K43" s="27"/>
      <c r="L43" s="23"/>
    </row>
    <row r="45" spans="1:13">
      <c r="C45" s="27"/>
      <c r="D45" s="27"/>
      <c r="H45" s="27"/>
      <c r="I45" s="27"/>
      <c r="J45" s="27"/>
      <c r="K45" s="27"/>
      <c r="L45" s="23"/>
    </row>
  </sheetData>
  <mergeCells count="3">
    <mergeCell ref="A2:L2"/>
    <mergeCell ref="B40:L40"/>
    <mergeCell ref="C5:D5"/>
  </mergeCells>
  <printOptions horizontalCentered="1" verticalCentered="1"/>
  <pageMargins left="0" right="0" top="0" bottom="0" header="0" footer="0"/>
  <pageSetup paperSize="9" scale="79" orientation="landscape" horizontalDpi="300" verticalDpi="300" r:id="rId1"/>
  <headerFooter scaleWithDoc="0" alignWithMargins="0">
    <oddFooter>&amp;R&amp;"UniCredit,Normale"&amp;6&amp;K03-049&amp;P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B050"/>
    <pageSetUpPr fitToPage="1"/>
  </sheetPr>
  <dimension ref="A1:M45"/>
  <sheetViews>
    <sheetView showGridLines="0" topLeftCell="C1" zoomScale="90" zoomScaleNormal="90" zoomScaleSheetLayoutView="90" workbookViewId="0">
      <selection activeCell="M1" sqref="M1:N1048576"/>
    </sheetView>
  </sheetViews>
  <sheetFormatPr defaultColWidth="9.140625" defaultRowHeight="12.75" outlineLevelRow="1"/>
  <cols>
    <col min="1" max="1" width="1" style="9" customWidth="1"/>
    <col min="2" max="2" width="50.7109375" style="9" customWidth="1"/>
    <col min="3" max="4" width="12.7109375" style="9" customWidth="1"/>
    <col min="5" max="6" width="12.7109375" style="46" customWidth="1"/>
    <col min="7" max="11" width="12.7109375" style="9" customWidth="1"/>
    <col min="12" max="12" width="11.42578125" style="273" customWidth="1"/>
    <col min="13" max="16384" width="9.140625" style="9"/>
  </cols>
  <sheetData>
    <row r="1" spans="1:12" ht="15" customHeight="1">
      <c r="A1" s="7"/>
      <c r="B1" s="8"/>
      <c r="C1" s="7"/>
      <c r="D1" s="7"/>
      <c r="E1" s="28"/>
      <c r="F1" s="28"/>
      <c r="G1" s="7"/>
      <c r="H1" s="7"/>
      <c r="I1" s="7"/>
      <c r="J1" s="7"/>
      <c r="K1" s="7"/>
      <c r="L1" s="40"/>
    </row>
    <row r="2" spans="1:12" ht="30.75" customHeight="1">
      <c r="A2" s="401" t="s">
        <v>27</v>
      </c>
      <c r="B2" s="401"/>
      <c r="C2" s="401"/>
      <c r="D2" s="401"/>
      <c r="E2" s="401"/>
      <c r="F2" s="401"/>
      <c r="G2" s="401"/>
      <c r="H2" s="401"/>
      <c r="I2" s="401"/>
      <c r="J2" s="401"/>
      <c r="K2" s="401"/>
      <c r="L2" s="401"/>
    </row>
    <row r="3" spans="1:12" ht="25.5" customHeight="1">
      <c r="A3" s="7"/>
      <c r="B3" s="7"/>
      <c r="C3" s="7"/>
      <c r="D3" s="7"/>
      <c r="E3" s="28"/>
      <c r="F3" s="28"/>
      <c r="G3" s="7"/>
      <c r="H3" s="7"/>
      <c r="I3" s="7"/>
      <c r="J3" s="7"/>
      <c r="K3" s="7"/>
      <c r="L3" s="40"/>
    </row>
    <row r="4" spans="1:12" ht="12.75" customHeight="1">
      <c r="A4" s="7"/>
      <c r="B4" s="151" t="s">
        <v>8</v>
      </c>
      <c r="C4" s="7"/>
      <c r="D4" s="7"/>
      <c r="E4" s="28"/>
      <c r="F4" s="28"/>
      <c r="G4" s="7"/>
      <c r="H4" s="7"/>
      <c r="I4" s="7"/>
      <c r="J4" s="7"/>
      <c r="K4" s="7"/>
      <c r="L4" s="40"/>
    </row>
    <row r="5" spans="1:12" s="14" customFormat="1" ht="15" customHeight="1">
      <c r="A5" s="12"/>
      <c r="B5" s="12"/>
      <c r="C5" s="167" t="s">
        <v>223</v>
      </c>
      <c r="D5" s="168"/>
      <c r="E5" s="216" t="s">
        <v>3</v>
      </c>
      <c r="F5" s="362" t="s">
        <v>4</v>
      </c>
      <c r="G5" s="13" t="s">
        <v>42</v>
      </c>
      <c r="H5" s="13" t="s">
        <v>52</v>
      </c>
      <c r="I5" s="13" t="s">
        <v>53</v>
      </c>
      <c r="J5" s="13" t="s">
        <v>54</v>
      </c>
      <c r="K5" s="13" t="s">
        <v>42</v>
      </c>
      <c r="L5" s="160" t="s">
        <v>52</v>
      </c>
    </row>
    <row r="6" spans="1:12" s="24" customFormat="1" ht="15" customHeight="1">
      <c r="A6" s="22"/>
      <c r="B6" s="15" t="s">
        <v>5</v>
      </c>
      <c r="C6" s="170">
        <v>2017</v>
      </c>
      <c r="D6" s="29">
        <v>2016</v>
      </c>
      <c r="E6" s="58" t="s">
        <v>6</v>
      </c>
      <c r="F6" s="363" t="s">
        <v>9</v>
      </c>
      <c r="G6" s="13">
        <v>2016</v>
      </c>
      <c r="H6" s="13">
        <v>2016</v>
      </c>
      <c r="I6" s="13">
        <v>2016</v>
      </c>
      <c r="J6" s="13">
        <v>2016</v>
      </c>
      <c r="K6" s="13">
        <v>2017</v>
      </c>
      <c r="L6" s="161">
        <v>2017</v>
      </c>
    </row>
    <row r="7" spans="1:12" s="14" customFormat="1" ht="6" customHeight="1">
      <c r="A7" s="223"/>
      <c r="B7" s="224"/>
      <c r="C7" s="225"/>
      <c r="D7" s="226"/>
      <c r="E7" s="231"/>
      <c r="F7" s="227"/>
      <c r="G7" s="228"/>
      <c r="H7" s="228"/>
      <c r="I7" s="228"/>
      <c r="J7" s="228"/>
      <c r="K7" s="228"/>
      <c r="L7" s="229"/>
    </row>
    <row r="8" spans="1:12" s="14" customFormat="1" ht="19.5" customHeight="1">
      <c r="A8" s="12"/>
      <c r="B8" s="33" t="s">
        <v>55</v>
      </c>
      <c r="C8" s="171">
        <v>195.51400000000001</v>
      </c>
      <c r="D8" s="32">
        <v>187.285</v>
      </c>
      <c r="E8" s="36">
        <v>4.3938382678805121E-2</v>
      </c>
      <c r="F8" s="172">
        <v>2.8636294996700801E-2</v>
      </c>
      <c r="G8" s="32">
        <v>91.397999999999996</v>
      </c>
      <c r="H8" s="32">
        <v>95.887</v>
      </c>
      <c r="I8" s="32">
        <v>96.881</v>
      </c>
      <c r="J8" s="32">
        <v>93.56</v>
      </c>
      <c r="K8" s="32">
        <v>95.159000000000006</v>
      </c>
      <c r="L8" s="163">
        <v>100.355</v>
      </c>
    </row>
    <row r="9" spans="1:12" s="14" customFormat="1" ht="19.5" customHeight="1">
      <c r="A9" s="12"/>
      <c r="B9" s="33" t="s">
        <v>56</v>
      </c>
      <c r="C9" s="171">
        <v>4.2539999999999996</v>
      </c>
      <c r="D9" s="32">
        <v>3.7229999999999999</v>
      </c>
      <c r="E9" s="36">
        <v>0.14262691377921022</v>
      </c>
      <c r="F9" s="172">
        <v>0.13739934033235693</v>
      </c>
      <c r="G9" s="32">
        <v>0.97899999999999998</v>
      </c>
      <c r="H9" s="32">
        <v>2.7440000000000002</v>
      </c>
      <c r="I9" s="32">
        <v>1.6419999999999999</v>
      </c>
      <c r="J9" s="32">
        <v>0.84299999999999997</v>
      </c>
      <c r="K9" s="32">
        <v>1.371</v>
      </c>
      <c r="L9" s="163">
        <v>2.883</v>
      </c>
    </row>
    <row r="10" spans="1:12" s="14" customFormat="1" ht="19.5" customHeight="1">
      <c r="A10" s="12"/>
      <c r="B10" s="33" t="s">
        <v>57</v>
      </c>
      <c r="C10" s="171">
        <v>72.474000000000004</v>
      </c>
      <c r="D10" s="32">
        <v>64.572000000000003</v>
      </c>
      <c r="E10" s="36">
        <v>0.12237502322988303</v>
      </c>
      <c r="F10" s="172">
        <v>0.10592263126753383</v>
      </c>
      <c r="G10" s="32">
        <v>30.390999999999998</v>
      </c>
      <c r="H10" s="32">
        <v>34.180999999999997</v>
      </c>
      <c r="I10" s="32">
        <v>39.238</v>
      </c>
      <c r="J10" s="32">
        <v>33.091999999999999</v>
      </c>
      <c r="K10" s="32">
        <v>34.872</v>
      </c>
      <c r="L10" s="163">
        <v>37.601999999999997</v>
      </c>
    </row>
    <row r="11" spans="1:12" s="14" customFormat="1" ht="19.5" customHeight="1">
      <c r="A11" s="12"/>
      <c r="B11" s="33" t="s">
        <v>58</v>
      </c>
      <c r="C11" s="171">
        <v>-2.09</v>
      </c>
      <c r="D11" s="32">
        <v>22.119</v>
      </c>
      <c r="E11" s="36" t="s">
        <v>23</v>
      </c>
      <c r="F11" s="172" t="s">
        <v>23</v>
      </c>
      <c r="G11" s="32">
        <v>-5.875</v>
      </c>
      <c r="H11" s="32">
        <v>27.994</v>
      </c>
      <c r="I11" s="32">
        <v>1.679</v>
      </c>
      <c r="J11" s="32">
        <v>16.664999999999999</v>
      </c>
      <c r="K11" s="32">
        <v>-2.2759999999999998</v>
      </c>
      <c r="L11" s="163">
        <v>0.186</v>
      </c>
    </row>
    <row r="12" spans="1:12" s="14" customFormat="1" ht="19.5" customHeight="1">
      <c r="A12" s="12"/>
      <c r="B12" s="33" t="s">
        <v>59</v>
      </c>
      <c r="C12" s="171">
        <v>5.7809999999999997</v>
      </c>
      <c r="D12" s="32">
        <v>3.8410000000000002</v>
      </c>
      <c r="E12" s="36">
        <v>0.50507680291590717</v>
      </c>
      <c r="F12" s="172">
        <v>0.48343243214126036</v>
      </c>
      <c r="G12" s="32">
        <v>2.1339999999999999</v>
      </c>
      <c r="H12" s="32">
        <v>1.7070000000000001</v>
      </c>
      <c r="I12" s="32">
        <v>2.0390000000000001</v>
      </c>
      <c r="J12" s="32">
        <v>2.3450000000000002</v>
      </c>
      <c r="K12" s="32">
        <v>5.15</v>
      </c>
      <c r="L12" s="163">
        <v>0.63100000000000001</v>
      </c>
    </row>
    <row r="13" spans="1:12" s="24" customFormat="1" ht="19.5" customHeight="1">
      <c r="A13" s="22"/>
      <c r="B13" s="34" t="s">
        <v>60</v>
      </c>
      <c r="C13" s="173">
        <v>275.93299999999999</v>
      </c>
      <c r="D13" s="27">
        <v>281.54000000000002</v>
      </c>
      <c r="E13" s="37">
        <v>-1.9915464942814598E-2</v>
      </c>
      <c r="F13" s="174">
        <v>-3.4106730443255663E-2</v>
      </c>
      <c r="G13" s="27">
        <v>119.027</v>
      </c>
      <c r="H13" s="27">
        <v>162.51300000000001</v>
      </c>
      <c r="I13" s="27">
        <v>141.47900000000001</v>
      </c>
      <c r="J13" s="27">
        <v>146.505</v>
      </c>
      <c r="K13" s="27">
        <v>134.27600000000001</v>
      </c>
      <c r="L13" s="178">
        <v>141.65700000000001</v>
      </c>
    </row>
    <row r="14" spans="1:12" s="14" customFormat="1" ht="19.5" customHeight="1">
      <c r="A14" s="12"/>
      <c r="B14" s="33" t="s">
        <v>61</v>
      </c>
      <c r="C14" s="171">
        <v>-60.780999999999999</v>
      </c>
      <c r="D14" s="32">
        <v>-58.738999999999997</v>
      </c>
      <c r="E14" s="36">
        <v>3.4763955804490987E-2</v>
      </c>
      <c r="F14" s="172">
        <v>1.960902165576469E-2</v>
      </c>
      <c r="G14" s="32">
        <v>-29.248000000000001</v>
      </c>
      <c r="H14" s="32">
        <v>-29.491</v>
      </c>
      <c r="I14" s="32">
        <v>-30.536000000000001</v>
      </c>
      <c r="J14" s="32">
        <v>-28.51</v>
      </c>
      <c r="K14" s="32">
        <v>-30.388999999999999</v>
      </c>
      <c r="L14" s="163">
        <v>-30.391999999999999</v>
      </c>
    </row>
    <row r="15" spans="1:12" s="14" customFormat="1" ht="19.5" customHeight="1">
      <c r="A15" s="12"/>
      <c r="B15" s="33" t="s">
        <v>62</v>
      </c>
      <c r="C15" s="171">
        <v>-36.796999999999997</v>
      </c>
      <c r="D15" s="32">
        <v>-37.561</v>
      </c>
      <c r="E15" s="36">
        <v>-2.0340246532307482E-2</v>
      </c>
      <c r="F15" s="217">
        <v>-3.4683040046866953E-2</v>
      </c>
      <c r="G15" s="32">
        <v>-17.797000000000001</v>
      </c>
      <c r="H15" s="32">
        <v>-19.763999999999999</v>
      </c>
      <c r="I15" s="32">
        <v>-19.738</v>
      </c>
      <c r="J15" s="32">
        <v>-22.727</v>
      </c>
      <c r="K15" s="32">
        <v>-19.366</v>
      </c>
      <c r="L15" s="163">
        <v>-17.430999999999997</v>
      </c>
    </row>
    <row r="16" spans="1:12" s="14" customFormat="1" ht="19.5" customHeight="1">
      <c r="A16" s="12"/>
      <c r="B16" s="33" t="s">
        <v>63</v>
      </c>
      <c r="C16" s="171">
        <v>8.9999999999999993E-3</v>
      </c>
      <c r="D16" s="32">
        <v>5.5E-2</v>
      </c>
      <c r="E16" s="36">
        <v>-0.83636363636363642</v>
      </c>
      <c r="F16" s="172">
        <v>0.13703255953563884</v>
      </c>
      <c r="G16" s="32">
        <v>2.8000000000000001E-2</v>
      </c>
      <c r="H16" s="32">
        <v>2.7E-2</v>
      </c>
      <c r="I16" s="32">
        <v>1.7999999999999999E-2</v>
      </c>
      <c r="J16" s="32">
        <v>8.9999999999999993E-3</v>
      </c>
      <c r="K16" s="32">
        <v>8.9999999999999993E-3</v>
      </c>
      <c r="L16" s="163">
        <v>0</v>
      </c>
    </row>
    <row r="17" spans="1:12" s="14" customFormat="1" ht="19.5" customHeight="1">
      <c r="A17" s="12"/>
      <c r="B17" s="33" t="s">
        <v>64</v>
      </c>
      <c r="C17" s="171">
        <v>-12.263</v>
      </c>
      <c r="D17" s="32">
        <v>-10.627000000000001</v>
      </c>
      <c r="E17" s="36">
        <v>0.15394749223675541</v>
      </c>
      <c r="F17" s="172">
        <v>0.13703255953563884</v>
      </c>
      <c r="G17" s="32">
        <v>-5.2619999999999996</v>
      </c>
      <c r="H17" s="32">
        <v>-5.3650000000000002</v>
      </c>
      <c r="I17" s="32">
        <v>-5.7859999999999996</v>
      </c>
      <c r="J17" s="32">
        <v>-7.1639999999999997</v>
      </c>
      <c r="K17" s="32">
        <v>-6.0519999999999996</v>
      </c>
      <c r="L17" s="163">
        <v>-6.2110000000000003</v>
      </c>
    </row>
    <row r="18" spans="1:12" s="24" customFormat="1" ht="19.5" customHeight="1">
      <c r="A18" s="22"/>
      <c r="B18" s="20" t="s">
        <v>65</v>
      </c>
      <c r="C18" s="173">
        <v>-109.83199999999999</v>
      </c>
      <c r="D18" s="27">
        <v>-106.872</v>
      </c>
      <c r="E18" s="37">
        <v>2.7696683883524198E-2</v>
      </c>
      <c r="F18" s="174">
        <v>1.2645555001789084E-2</v>
      </c>
      <c r="G18" s="27">
        <v>-52.279000000000003</v>
      </c>
      <c r="H18" s="27">
        <v>-54.593000000000004</v>
      </c>
      <c r="I18" s="27">
        <v>-56.042000000000002</v>
      </c>
      <c r="J18" s="27">
        <v>-58.392000000000003</v>
      </c>
      <c r="K18" s="27">
        <v>-55.798000000000002</v>
      </c>
      <c r="L18" s="178">
        <v>-54.033999999999999</v>
      </c>
    </row>
    <row r="19" spans="1:12" s="24" customFormat="1" ht="19.5" customHeight="1">
      <c r="A19" s="22"/>
      <c r="B19" s="20" t="s">
        <v>66</v>
      </c>
      <c r="C19" s="173">
        <v>166.101</v>
      </c>
      <c r="D19" s="27">
        <v>174.66800000000001</v>
      </c>
      <c r="E19" s="37">
        <v>-4.904733551652285E-2</v>
      </c>
      <c r="F19" s="174">
        <v>-6.2708616390833319E-2</v>
      </c>
      <c r="G19" s="27">
        <v>66.748000000000005</v>
      </c>
      <c r="H19" s="27">
        <v>107.92</v>
      </c>
      <c r="I19" s="27">
        <v>85.436999999999998</v>
      </c>
      <c r="J19" s="27">
        <v>88.113</v>
      </c>
      <c r="K19" s="27">
        <v>78.477999999999994</v>
      </c>
      <c r="L19" s="178">
        <v>87.623000000000005</v>
      </c>
    </row>
    <row r="20" spans="1:12" s="14" customFormat="1" ht="19.5" customHeight="1">
      <c r="A20" s="12"/>
      <c r="B20" s="48" t="s">
        <v>67</v>
      </c>
      <c r="C20" s="171">
        <v>-110.639</v>
      </c>
      <c r="D20" s="32">
        <v>-60.945</v>
      </c>
      <c r="E20" s="36">
        <v>0.815390926244975</v>
      </c>
      <c r="F20" s="172">
        <v>0.78877992505080097</v>
      </c>
      <c r="G20" s="32">
        <v>-18.170000000000002</v>
      </c>
      <c r="H20" s="32">
        <v>-42.774999999999999</v>
      </c>
      <c r="I20" s="32">
        <v>-26.684000000000001</v>
      </c>
      <c r="J20" s="32">
        <v>-47.061999999999998</v>
      </c>
      <c r="K20" s="32">
        <v>-97.1</v>
      </c>
      <c r="L20" s="163">
        <v>-13.539</v>
      </c>
    </row>
    <row r="21" spans="1:12" s="24" customFormat="1" ht="19.5" customHeight="1">
      <c r="A21" s="22"/>
      <c r="B21" s="20" t="s">
        <v>68</v>
      </c>
      <c r="C21" s="173">
        <v>55.462000000000003</v>
      </c>
      <c r="D21" s="27">
        <v>113.723</v>
      </c>
      <c r="E21" s="37">
        <v>-0.51230621773959528</v>
      </c>
      <c r="F21" s="174">
        <v>-0.5189275099082441</v>
      </c>
      <c r="G21" s="27">
        <v>48.578000000000003</v>
      </c>
      <c r="H21" s="27">
        <v>65.144999999999996</v>
      </c>
      <c r="I21" s="27">
        <v>58.753</v>
      </c>
      <c r="J21" s="27">
        <v>41.051000000000002</v>
      </c>
      <c r="K21" s="27">
        <v>-18.622</v>
      </c>
      <c r="L21" s="178">
        <v>74.084000000000003</v>
      </c>
    </row>
    <row r="22" spans="1:12" s="14" customFormat="1" ht="19.5" customHeight="1">
      <c r="A22" s="12"/>
      <c r="B22" s="33" t="s">
        <v>154</v>
      </c>
      <c r="C22" s="171">
        <v>-17.45</v>
      </c>
      <c r="D22" s="32">
        <v>-19.963000000000001</v>
      </c>
      <c r="E22" s="36">
        <v>-0.12588288333416831</v>
      </c>
      <c r="F22" s="172">
        <v>-0.13869617401396639</v>
      </c>
      <c r="G22" s="32">
        <v>-11.273</v>
      </c>
      <c r="H22" s="32">
        <v>-8.69</v>
      </c>
      <c r="I22" s="32">
        <v>-4.7169999999999996</v>
      </c>
      <c r="J22" s="32">
        <v>-3.3780000000000001</v>
      </c>
      <c r="K22" s="32">
        <v>-12.05</v>
      </c>
      <c r="L22" s="163">
        <v>-5.4</v>
      </c>
    </row>
    <row r="23" spans="1:12" s="14" customFormat="1" ht="19.5" customHeight="1">
      <c r="A23" s="12"/>
      <c r="B23" s="35" t="s">
        <v>155</v>
      </c>
      <c r="C23" s="171">
        <v>-16.488</v>
      </c>
      <c r="D23" s="32">
        <v>-16.36</v>
      </c>
      <c r="E23" s="36">
        <v>7.8239608801955463E-3</v>
      </c>
      <c r="F23" s="172">
        <v>-6.9492784473655818E-3</v>
      </c>
      <c r="G23" s="32">
        <v>-11.098000000000001</v>
      </c>
      <c r="H23" s="32">
        <v>-5.2619999999999996</v>
      </c>
      <c r="I23" s="32">
        <v>-4.6040000000000001</v>
      </c>
      <c r="J23" s="32">
        <v>-3.1949999999999998</v>
      </c>
      <c r="K23" s="32">
        <v>-11.923999999999999</v>
      </c>
      <c r="L23" s="163">
        <v>-4.5640000000000001</v>
      </c>
    </row>
    <row r="24" spans="1:12" s="14" customFormat="1" ht="19.5" customHeight="1">
      <c r="A24" s="12"/>
      <c r="B24" s="33" t="s">
        <v>70</v>
      </c>
      <c r="C24" s="171">
        <v>0</v>
      </c>
      <c r="D24" s="32">
        <v>0</v>
      </c>
      <c r="E24" s="36" t="s">
        <v>23</v>
      </c>
      <c r="F24" s="172" t="s">
        <v>23</v>
      </c>
      <c r="G24" s="32">
        <v>0</v>
      </c>
      <c r="H24" s="32">
        <v>0</v>
      </c>
      <c r="I24" s="32">
        <v>0</v>
      </c>
      <c r="J24" s="32">
        <v>0</v>
      </c>
      <c r="K24" s="32">
        <v>0</v>
      </c>
      <c r="L24" s="163">
        <v>0</v>
      </c>
    </row>
    <row r="25" spans="1:12" s="24" customFormat="1" ht="19.5" customHeight="1">
      <c r="A25" s="12"/>
      <c r="B25" s="33" t="s">
        <v>71</v>
      </c>
      <c r="C25" s="171">
        <v>6.7960000000000003</v>
      </c>
      <c r="D25" s="32">
        <v>1.2350000000000001</v>
      </c>
      <c r="E25" s="36" t="s">
        <v>23</v>
      </c>
      <c r="F25" s="172" t="s">
        <v>23</v>
      </c>
      <c r="G25" s="32">
        <v>-2.8000000000000001E-2</v>
      </c>
      <c r="H25" s="32">
        <v>1.2629999999999999</v>
      </c>
      <c r="I25" s="32">
        <v>-3</v>
      </c>
      <c r="J25" s="32">
        <v>-7.1539999999999999</v>
      </c>
      <c r="K25" s="32">
        <v>1.893</v>
      </c>
      <c r="L25" s="163">
        <v>4.9029999999999996</v>
      </c>
    </row>
    <row r="26" spans="1:12" s="26" customFormat="1" ht="19.5" customHeight="1">
      <c r="A26" s="25"/>
      <c r="B26" s="20" t="s">
        <v>72</v>
      </c>
      <c r="C26" s="173">
        <v>44.808</v>
      </c>
      <c r="D26" s="27">
        <v>94.995000000000005</v>
      </c>
      <c r="E26" s="37">
        <v>-0.52831201642191694</v>
      </c>
      <c r="F26" s="174">
        <v>-0.5346522661682287</v>
      </c>
      <c r="G26" s="27">
        <v>37.277000000000001</v>
      </c>
      <c r="H26" s="27">
        <v>57.718000000000004</v>
      </c>
      <c r="I26" s="27">
        <v>51.036000000000001</v>
      </c>
      <c r="J26" s="27">
        <v>30.518999999999998</v>
      </c>
      <c r="K26" s="27">
        <v>-28.779</v>
      </c>
      <c r="L26" s="178">
        <v>73.587000000000003</v>
      </c>
    </row>
    <row r="27" spans="1:12" ht="19.5" customHeight="1">
      <c r="A27" s="25"/>
      <c r="B27" s="20" t="s">
        <v>147</v>
      </c>
      <c r="C27" s="175">
        <v>31.484000000000002</v>
      </c>
      <c r="D27" s="176">
        <v>64.805999999999997</v>
      </c>
      <c r="E27" s="218">
        <v>-0.51418078572971626</v>
      </c>
      <c r="F27" s="177">
        <v>-0.52061382364283026</v>
      </c>
      <c r="G27" s="27">
        <v>25.367000000000001</v>
      </c>
      <c r="H27" s="27">
        <v>39.439</v>
      </c>
      <c r="I27" s="27">
        <v>34.514000000000003</v>
      </c>
      <c r="J27" s="27">
        <v>11.629</v>
      </c>
      <c r="K27" s="27">
        <v>-19.866</v>
      </c>
      <c r="L27" s="179">
        <v>51.35</v>
      </c>
    </row>
    <row r="28" spans="1:12" ht="6.75" customHeight="1">
      <c r="A28" s="22"/>
      <c r="B28" s="20"/>
      <c r="C28" s="27"/>
      <c r="D28" s="27"/>
      <c r="E28" s="37"/>
      <c r="F28" s="28"/>
      <c r="G28" s="27"/>
      <c r="H28" s="27"/>
      <c r="I28" s="27"/>
      <c r="J28" s="27"/>
      <c r="K28" s="32"/>
      <c r="L28" s="32"/>
    </row>
    <row r="29" spans="1:12" ht="19.5" customHeight="1">
      <c r="A29" s="7"/>
      <c r="B29" s="49"/>
      <c r="C29" s="50"/>
      <c r="D29" s="50"/>
      <c r="E29" s="28"/>
      <c r="G29" s="50"/>
      <c r="H29" s="50"/>
      <c r="I29" s="50"/>
      <c r="J29" s="50"/>
      <c r="K29" s="27"/>
      <c r="L29" s="27"/>
    </row>
    <row r="30" spans="1:12" ht="19.5" customHeight="1">
      <c r="A30" s="211" t="s">
        <v>85</v>
      </c>
      <c r="B30" s="215"/>
      <c r="C30" s="50"/>
      <c r="D30" s="50"/>
      <c r="E30" s="28"/>
      <c r="F30" s="61"/>
      <c r="G30" s="50"/>
      <c r="H30" s="50"/>
      <c r="I30" s="50"/>
      <c r="J30" s="50"/>
      <c r="K30" s="32"/>
      <c r="L30" s="32"/>
    </row>
    <row r="31" spans="1:12" ht="19.5" customHeight="1">
      <c r="A31" s="39"/>
      <c r="B31" s="20" t="s">
        <v>80</v>
      </c>
      <c r="C31" s="62">
        <v>0.39803865431101026</v>
      </c>
      <c r="D31" s="62">
        <v>0.3795979256943951</v>
      </c>
      <c r="E31" s="63">
        <v>1.8440728616615165</v>
      </c>
      <c r="F31" s="64"/>
      <c r="G31" s="62">
        <v>0.43921967284733721</v>
      </c>
      <c r="H31" s="62">
        <v>0.33593004867302922</v>
      </c>
      <c r="I31" s="62">
        <v>0.39611532453579679</v>
      </c>
      <c r="J31" s="62">
        <v>0.39856660182246345</v>
      </c>
      <c r="K31" s="62">
        <v>0.41554708212934549</v>
      </c>
      <c r="L31" s="62">
        <v>0.38144249842930456</v>
      </c>
    </row>
    <row r="32" spans="1:12" ht="19.5" customHeight="1">
      <c r="A32" s="39"/>
      <c r="B32" s="20" t="s">
        <v>81</v>
      </c>
      <c r="C32" s="42">
        <v>238.06927600970425</v>
      </c>
      <c r="D32" s="42">
        <v>127.19207145420796</v>
      </c>
      <c r="E32" s="51">
        <v>110.87720455549629</v>
      </c>
      <c r="F32" s="64"/>
      <c r="G32" s="42">
        <v>76.353797317122115</v>
      </c>
      <c r="H32" s="42">
        <v>177.35268415928013</v>
      </c>
      <c r="I32" s="42">
        <v>109.41195940904052</v>
      </c>
      <c r="J32" s="42">
        <v>199.11410470022696</v>
      </c>
      <c r="K32" s="42">
        <v>419.13262747326962</v>
      </c>
      <c r="L32" s="42">
        <v>58.090950266408406</v>
      </c>
    </row>
    <row r="33" spans="1:13" ht="19.5" customHeight="1">
      <c r="A33" s="211" t="s">
        <v>86</v>
      </c>
      <c r="B33" s="215"/>
      <c r="C33" s="43"/>
      <c r="D33" s="43"/>
      <c r="E33" s="43"/>
      <c r="F33" s="43"/>
      <c r="G33" s="44"/>
      <c r="H33" s="44"/>
      <c r="I33" s="44"/>
      <c r="J33" s="44"/>
      <c r="K33" s="32"/>
      <c r="L33" s="32"/>
    </row>
    <row r="34" spans="1:13" ht="19.5" customHeight="1">
      <c r="A34" s="45"/>
      <c r="B34" s="20" t="s">
        <v>218</v>
      </c>
      <c r="C34" s="27">
        <v>9256.134</v>
      </c>
      <c r="D34" s="27">
        <v>9682.527</v>
      </c>
      <c r="E34" s="37">
        <v>-4.4037367517797743E-2</v>
      </c>
      <c r="F34" s="66"/>
      <c r="G34" s="27">
        <v>9394.2569999999996</v>
      </c>
      <c r="H34" s="27">
        <v>9682.527</v>
      </c>
      <c r="I34" s="27">
        <v>9568.9310000000005</v>
      </c>
      <c r="J34" s="27">
        <v>9071.0830000000005</v>
      </c>
      <c r="K34" s="27">
        <v>9152.7630000000008</v>
      </c>
      <c r="L34" s="27">
        <v>9256.134</v>
      </c>
    </row>
    <row r="35" spans="1:13" ht="19.5" customHeight="1">
      <c r="A35" s="45"/>
      <c r="B35" s="34" t="s">
        <v>219</v>
      </c>
      <c r="C35" s="27">
        <v>10511.39</v>
      </c>
      <c r="D35" s="27">
        <v>10237.459000000001</v>
      </c>
      <c r="E35" s="37">
        <v>2.6757713999147503E-2</v>
      </c>
      <c r="F35" s="66"/>
      <c r="G35" s="27">
        <v>9874.9290000000001</v>
      </c>
      <c r="H35" s="27">
        <v>10237.459000000001</v>
      </c>
      <c r="I35" s="27">
        <v>10653.907999999999</v>
      </c>
      <c r="J35" s="27">
        <v>10761.351000000001</v>
      </c>
      <c r="K35" s="27">
        <v>10510.331</v>
      </c>
      <c r="L35" s="27">
        <v>10511.39</v>
      </c>
    </row>
    <row r="36" spans="1:13" ht="19.5" customHeight="1">
      <c r="A36" s="39"/>
      <c r="B36" s="20" t="s">
        <v>142</v>
      </c>
      <c r="C36" s="27">
        <v>7693.8959999999997</v>
      </c>
      <c r="D36" s="27">
        <v>7847.6639999999998</v>
      </c>
      <c r="E36" s="37">
        <v>-1.959411106285891E-2</v>
      </c>
      <c r="F36" s="66"/>
      <c r="G36" s="27">
        <v>7737.2184999999999</v>
      </c>
      <c r="H36" s="27">
        <v>7847.6639999999998</v>
      </c>
      <c r="I36" s="27">
        <v>7764.5990000000002</v>
      </c>
      <c r="J36" s="27">
        <v>7558.7254999999996</v>
      </c>
      <c r="K36" s="27">
        <v>7592.2584999999999</v>
      </c>
      <c r="L36" s="27">
        <v>7693.8959999999997</v>
      </c>
    </row>
    <row r="37" spans="1:13" ht="19.5" customHeight="1">
      <c r="A37" s="211" t="s">
        <v>7</v>
      </c>
      <c r="B37" s="215"/>
      <c r="C37" s="27"/>
      <c r="D37" s="27"/>
      <c r="E37" s="52"/>
      <c r="F37" s="52"/>
      <c r="G37" s="27"/>
      <c r="H37" s="27"/>
      <c r="I37" s="27"/>
      <c r="J37" s="27"/>
      <c r="K37" s="27"/>
      <c r="L37" s="27"/>
    </row>
    <row r="38" spans="1:13" ht="19.5" customHeight="1">
      <c r="A38" s="7"/>
      <c r="B38" s="34" t="s">
        <v>83</v>
      </c>
      <c r="C38" s="27">
        <v>3969.56</v>
      </c>
      <c r="D38" s="27">
        <v>4093.79</v>
      </c>
      <c r="E38" s="37">
        <v>-3.0345963031811585E-2</v>
      </c>
      <c r="F38" s="64"/>
      <c r="G38" s="27">
        <v>4085.12</v>
      </c>
      <c r="H38" s="27">
        <v>4093.79</v>
      </c>
      <c r="I38" s="27">
        <v>4082.8</v>
      </c>
      <c r="J38" s="27">
        <v>3946.66</v>
      </c>
      <c r="K38" s="27">
        <v>3945.13</v>
      </c>
      <c r="L38" s="27">
        <v>3969.56</v>
      </c>
    </row>
    <row r="39" spans="1:13" ht="19.5" customHeight="1" outlineLevel="1">
      <c r="A39" s="7"/>
      <c r="B39" s="34" t="s">
        <v>215</v>
      </c>
      <c r="C39" s="307">
        <v>5.2441209992938151E-2</v>
      </c>
      <c r="D39" s="307">
        <v>0.13215837378301293</v>
      </c>
      <c r="E39" s="271">
        <v>-7.9717163790074776</v>
      </c>
      <c r="F39" s="242"/>
      <c r="G39" s="307">
        <v>9.8332945161441393E-2</v>
      </c>
      <c r="H39" s="307">
        <v>0.16575638283972033</v>
      </c>
      <c r="I39" s="307">
        <v>0.1414763914983026</v>
      </c>
      <c r="J39" s="307">
        <v>3.1230830940252651E-2</v>
      </c>
      <c r="K39" s="307">
        <v>-0.12417802711924017</v>
      </c>
      <c r="L39" s="307">
        <v>0.22750108915916584</v>
      </c>
      <c r="M39" s="241"/>
    </row>
    <row r="40" spans="1:13">
      <c r="B40" s="408" t="s">
        <v>225</v>
      </c>
      <c r="C40" s="408"/>
      <c r="D40" s="408"/>
      <c r="E40" s="408"/>
      <c r="F40" s="408"/>
      <c r="G40" s="408"/>
      <c r="H40" s="408"/>
      <c r="I40" s="408"/>
      <c r="J40" s="408"/>
      <c r="K40" s="408"/>
      <c r="L40" s="408"/>
    </row>
    <row r="41" spans="1:13">
      <c r="C41" s="27"/>
      <c r="D41" s="27"/>
      <c r="H41" s="27"/>
      <c r="I41" s="27"/>
      <c r="J41" s="27"/>
      <c r="K41" s="27"/>
      <c r="L41" s="23"/>
    </row>
    <row r="42" spans="1:13">
      <c r="C42" s="27"/>
      <c r="D42" s="27"/>
      <c r="H42" s="27"/>
      <c r="I42" s="27"/>
      <c r="J42" s="27"/>
      <c r="K42" s="27"/>
      <c r="L42" s="23"/>
    </row>
    <row r="43" spans="1:13">
      <c r="C43" s="27"/>
      <c r="D43" s="27"/>
      <c r="H43" s="27"/>
      <c r="I43" s="27"/>
      <c r="J43" s="27"/>
      <c r="K43" s="27"/>
      <c r="L43" s="23"/>
    </row>
    <row r="45" spans="1:13">
      <c r="C45" s="27"/>
      <c r="D45" s="27"/>
      <c r="H45" s="27"/>
      <c r="I45" s="27"/>
      <c r="J45" s="27"/>
      <c r="K45" s="27"/>
      <c r="L45" s="23"/>
    </row>
  </sheetData>
  <mergeCells count="2">
    <mergeCell ref="A2:L2"/>
    <mergeCell ref="B40:L40"/>
  </mergeCells>
  <printOptions horizontalCentered="1" verticalCentered="1"/>
  <pageMargins left="0" right="0" top="0" bottom="0" header="0" footer="0"/>
  <pageSetup paperSize="9" scale="79" orientation="landscape" horizontalDpi="300" verticalDpi="300" r:id="rId1"/>
  <headerFooter scaleWithDoc="0" alignWithMargins="0">
    <oddFooter>&amp;R&amp;"UniCredit,Normale"&amp;6&amp;K03-049&amp;P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0B050"/>
    <pageSetUpPr fitToPage="1"/>
  </sheetPr>
  <dimension ref="A1:M45"/>
  <sheetViews>
    <sheetView showGridLines="0" topLeftCell="C1" zoomScale="90" zoomScaleNormal="90" zoomScaleSheetLayoutView="90" workbookViewId="0">
      <selection activeCell="M1" sqref="M1:N1048576"/>
    </sheetView>
  </sheetViews>
  <sheetFormatPr defaultColWidth="9.140625" defaultRowHeight="12.75" customHeight="1" outlineLevelRow="1"/>
  <cols>
    <col min="1" max="1" width="1" style="9" customWidth="1"/>
    <col min="2" max="2" width="50.7109375" style="9" customWidth="1"/>
    <col min="3" max="4" width="12.7109375" style="9" customWidth="1"/>
    <col min="5" max="6" width="12.7109375" style="46" customWidth="1"/>
    <col min="7" max="11" width="12.7109375" style="9" customWidth="1"/>
    <col min="12" max="12" width="11.42578125" style="273" customWidth="1"/>
    <col min="13" max="16384" width="9.140625" style="9"/>
  </cols>
  <sheetData>
    <row r="1" spans="1:12" ht="15" customHeight="1">
      <c r="A1" s="7"/>
      <c r="B1" s="8"/>
      <c r="C1" s="7"/>
      <c r="D1" s="7"/>
      <c r="E1" s="28"/>
      <c r="F1" s="28"/>
      <c r="G1" s="7"/>
      <c r="H1" s="7"/>
      <c r="I1" s="7"/>
      <c r="J1" s="7"/>
      <c r="K1" s="7"/>
      <c r="L1" s="40"/>
    </row>
    <row r="2" spans="1:12" ht="30.75" customHeight="1">
      <c r="A2" s="401" t="s">
        <v>29</v>
      </c>
      <c r="B2" s="401"/>
      <c r="C2" s="401"/>
      <c r="D2" s="401"/>
      <c r="E2" s="401"/>
      <c r="F2" s="401"/>
      <c r="G2" s="401"/>
      <c r="H2" s="401"/>
      <c r="I2" s="401"/>
      <c r="J2" s="401"/>
      <c r="K2" s="401"/>
      <c r="L2" s="401"/>
    </row>
    <row r="3" spans="1:12" ht="25.5" customHeight="1">
      <c r="A3" s="7"/>
      <c r="B3" s="7"/>
      <c r="C3" s="7"/>
      <c r="D3" s="7"/>
      <c r="E3" s="28"/>
      <c r="F3" s="28"/>
      <c r="G3" s="7"/>
      <c r="H3" s="7"/>
      <c r="I3" s="7"/>
      <c r="J3" s="7"/>
      <c r="K3" s="7"/>
      <c r="L3" s="40"/>
    </row>
    <row r="4" spans="1:12" ht="12.75" customHeight="1">
      <c r="A4" s="7"/>
      <c r="B4" s="151" t="s">
        <v>8</v>
      </c>
      <c r="C4" s="7"/>
      <c r="D4" s="7"/>
      <c r="E4" s="28"/>
      <c r="F4" s="28"/>
      <c r="G4" s="7"/>
      <c r="H4" s="7"/>
      <c r="I4" s="7"/>
      <c r="J4" s="7"/>
      <c r="K4" s="7"/>
      <c r="L4" s="40"/>
    </row>
    <row r="5" spans="1:12" s="14" customFormat="1" ht="15" customHeight="1">
      <c r="A5" s="12"/>
      <c r="B5" s="12"/>
      <c r="C5" s="167" t="s">
        <v>223</v>
      </c>
      <c r="D5" s="168"/>
      <c r="E5" s="216" t="s">
        <v>3</v>
      </c>
      <c r="F5" s="362" t="s">
        <v>4</v>
      </c>
      <c r="G5" s="13" t="s">
        <v>42</v>
      </c>
      <c r="H5" s="13" t="s">
        <v>52</v>
      </c>
      <c r="I5" s="13" t="s">
        <v>53</v>
      </c>
      <c r="J5" s="13" t="s">
        <v>54</v>
      </c>
      <c r="K5" s="13" t="s">
        <v>42</v>
      </c>
      <c r="L5" s="160" t="s">
        <v>52</v>
      </c>
    </row>
    <row r="6" spans="1:12" s="24" customFormat="1" ht="15" customHeight="1">
      <c r="A6" s="22"/>
      <c r="B6" s="15" t="s">
        <v>5</v>
      </c>
      <c r="C6" s="170">
        <v>2017</v>
      </c>
      <c r="D6" s="29">
        <v>2016</v>
      </c>
      <c r="E6" s="58" t="s">
        <v>6</v>
      </c>
      <c r="F6" s="363" t="s">
        <v>9</v>
      </c>
      <c r="G6" s="13">
        <v>2016</v>
      </c>
      <c r="H6" s="13">
        <v>2016</v>
      </c>
      <c r="I6" s="13">
        <v>2016</v>
      </c>
      <c r="J6" s="13">
        <v>2016</v>
      </c>
      <c r="K6" s="13">
        <v>2017</v>
      </c>
      <c r="L6" s="161">
        <v>2017</v>
      </c>
    </row>
    <row r="7" spans="1:12" s="14" customFormat="1" ht="6" customHeight="1">
      <c r="A7" s="223"/>
      <c r="B7" s="224"/>
      <c r="C7" s="225"/>
      <c r="D7" s="226"/>
      <c r="E7" s="231"/>
      <c r="F7" s="227"/>
      <c r="G7" s="228"/>
      <c r="H7" s="228"/>
      <c r="I7" s="228"/>
      <c r="J7" s="228"/>
      <c r="K7" s="228"/>
      <c r="L7" s="229"/>
    </row>
    <row r="8" spans="1:12" s="14" customFormat="1" ht="19.5" customHeight="1">
      <c r="A8" s="12"/>
      <c r="B8" s="33" t="s">
        <v>55</v>
      </c>
      <c r="C8" s="171">
        <v>104.97199999999999</v>
      </c>
      <c r="D8" s="32">
        <v>101.498</v>
      </c>
      <c r="E8" s="36">
        <v>3.4227275414293823E-2</v>
      </c>
      <c r="F8" s="172">
        <v>4.3772289852341752E-2</v>
      </c>
      <c r="G8" s="32">
        <v>50.91</v>
      </c>
      <c r="H8" s="32">
        <v>50.588000000000001</v>
      </c>
      <c r="I8" s="32">
        <v>52.475000000000001</v>
      </c>
      <c r="J8" s="32">
        <v>52.874000000000002</v>
      </c>
      <c r="K8" s="32">
        <v>51.372</v>
      </c>
      <c r="L8" s="163">
        <v>53.6</v>
      </c>
    </row>
    <row r="9" spans="1:12" s="14" customFormat="1" ht="19.5" customHeight="1">
      <c r="A9" s="12"/>
      <c r="B9" s="33" t="s">
        <v>56</v>
      </c>
      <c r="C9" s="171">
        <v>0.46700000000000003</v>
      </c>
      <c r="D9" s="32">
        <v>0.41</v>
      </c>
      <c r="E9" s="36">
        <v>0.13902439024390256</v>
      </c>
      <c r="F9" s="172">
        <v>0.1495365905206098</v>
      </c>
      <c r="G9" s="32">
        <v>0</v>
      </c>
      <c r="H9" s="32">
        <v>0.41</v>
      </c>
      <c r="I9" s="32">
        <v>1E-3</v>
      </c>
      <c r="J9" s="32">
        <v>1.4999999999999999E-2</v>
      </c>
      <c r="K9" s="32">
        <v>8.0000000000000002E-3</v>
      </c>
      <c r="L9" s="163">
        <v>0.45900000000000002</v>
      </c>
    </row>
    <row r="10" spans="1:12" s="14" customFormat="1" ht="19.5" customHeight="1">
      <c r="A10" s="12"/>
      <c r="B10" s="33" t="s">
        <v>57</v>
      </c>
      <c r="C10" s="171">
        <v>41.454000000000001</v>
      </c>
      <c r="D10" s="32">
        <v>36</v>
      </c>
      <c r="E10" s="36">
        <v>0.15149999999999997</v>
      </c>
      <c r="F10" s="172">
        <v>0.16212733925773012</v>
      </c>
      <c r="G10" s="32">
        <v>17.356999999999999</v>
      </c>
      <c r="H10" s="32">
        <v>18.643000000000001</v>
      </c>
      <c r="I10" s="32">
        <v>18.780999999999999</v>
      </c>
      <c r="J10" s="32">
        <v>19.280999999999999</v>
      </c>
      <c r="K10" s="32">
        <v>20.693999999999999</v>
      </c>
      <c r="L10" s="163">
        <v>20.76</v>
      </c>
    </row>
    <row r="11" spans="1:12" s="14" customFormat="1" ht="19.5" customHeight="1">
      <c r="A11" s="12"/>
      <c r="B11" s="33" t="s">
        <v>58</v>
      </c>
      <c r="C11" s="171">
        <v>39.35</v>
      </c>
      <c r="D11" s="32">
        <v>47.38</v>
      </c>
      <c r="E11" s="36">
        <v>-0.16948079358379065</v>
      </c>
      <c r="F11" s="172">
        <v>-0.16181582670005754</v>
      </c>
      <c r="G11" s="32">
        <v>18.283999999999999</v>
      </c>
      <c r="H11" s="32">
        <v>29.096</v>
      </c>
      <c r="I11" s="32">
        <v>22.218</v>
      </c>
      <c r="J11" s="32">
        <v>11.228999999999999</v>
      </c>
      <c r="K11" s="32">
        <v>20.402999999999999</v>
      </c>
      <c r="L11" s="163">
        <v>18.946999999999999</v>
      </c>
    </row>
    <row r="12" spans="1:12" s="14" customFormat="1" ht="19.5" customHeight="1">
      <c r="A12" s="12"/>
      <c r="B12" s="33" t="s">
        <v>59</v>
      </c>
      <c r="C12" s="171">
        <v>0.192</v>
      </c>
      <c r="D12" s="32">
        <v>1.5389999999999999</v>
      </c>
      <c r="E12" s="36">
        <v>-0.87524366471734893</v>
      </c>
      <c r="F12" s="172">
        <v>-0.8740897249399987</v>
      </c>
      <c r="G12" s="32">
        <v>0.85699999999999998</v>
      </c>
      <c r="H12" s="32">
        <v>0.68200000000000005</v>
      </c>
      <c r="I12" s="32">
        <v>-0.495</v>
      </c>
      <c r="J12" s="32">
        <v>1.175</v>
      </c>
      <c r="K12" s="32">
        <v>-0.1</v>
      </c>
      <c r="L12" s="163">
        <v>0.29199999999999998</v>
      </c>
    </row>
    <row r="13" spans="1:12" s="24" customFormat="1" ht="19.5" customHeight="1">
      <c r="A13" s="22"/>
      <c r="B13" s="34" t="s">
        <v>60</v>
      </c>
      <c r="C13" s="173">
        <v>186.435</v>
      </c>
      <c r="D13" s="27">
        <v>186.827</v>
      </c>
      <c r="E13" s="37">
        <v>-2.0981977979628308E-3</v>
      </c>
      <c r="F13" s="174">
        <v>7.1114061410170425E-3</v>
      </c>
      <c r="G13" s="27">
        <v>87.408000000000001</v>
      </c>
      <c r="H13" s="27">
        <v>99.418999999999997</v>
      </c>
      <c r="I13" s="27">
        <v>92.98</v>
      </c>
      <c r="J13" s="27">
        <v>84.573999999999998</v>
      </c>
      <c r="K13" s="27">
        <v>92.376999999999995</v>
      </c>
      <c r="L13" s="178">
        <v>94.058000000000007</v>
      </c>
    </row>
    <row r="14" spans="1:12" s="14" customFormat="1" ht="19.5" customHeight="1">
      <c r="A14" s="12"/>
      <c r="B14" s="33" t="s">
        <v>61</v>
      </c>
      <c r="C14" s="171">
        <v>-40.598999999999997</v>
      </c>
      <c r="D14" s="32">
        <v>-39.034999999999997</v>
      </c>
      <c r="E14" s="36">
        <v>4.0066606891251411E-2</v>
      </c>
      <c r="F14" s="172">
        <v>4.9665513258648646E-2</v>
      </c>
      <c r="G14" s="32">
        <v>-19.283999999999999</v>
      </c>
      <c r="H14" s="32">
        <v>-19.751000000000001</v>
      </c>
      <c r="I14" s="32">
        <v>-20.956</v>
      </c>
      <c r="J14" s="32">
        <v>-19.247</v>
      </c>
      <c r="K14" s="32">
        <v>-20.303999999999998</v>
      </c>
      <c r="L14" s="163">
        <v>-20.295000000000002</v>
      </c>
    </row>
    <row r="15" spans="1:12" s="14" customFormat="1" ht="19.5" customHeight="1">
      <c r="A15" s="12"/>
      <c r="B15" s="33" t="s">
        <v>62</v>
      </c>
      <c r="C15" s="171">
        <v>-32.189</v>
      </c>
      <c r="D15" s="32">
        <v>-30.960999999999999</v>
      </c>
      <c r="E15" s="36">
        <v>3.9662801589096075E-2</v>
      </c>
      <c r="F15" s="217">
        <v>4.9257981186259903E-2</v>
      </c>
      <c r="G15" s="32">
        <v>-15.055000000000001</v>
      </c>
      <c r="H15" s="32">
        <v>-15.905999999999999</v>
      </c>
      <c r="I15" s="32">
        <v>-15.143000000000001</v>
      </c>
      <c r="J15" s="32">
        <v>-16.52</v>
      </c>
      <c r="K15" s="32">
        <v>-16.005000000000003</v>
      </c>
      <c r="L15" s="163">
        <v>-16.183999999999997</v>
      </c>
    </row>
    <row r="16" spans="1:12" s="14" customFormat="1" ht="19.5" customHeight="1">
      <c r="A16" s="12"/>
      <c r="B16" s="33" t="s">
        <v>63</v>
      </c>
      <c r="C16" s="171">
        <v>0</v>
      </c>
      <c r="D16" s="32">
        <v>0</v>
      </c>
      <c r="E16" s="36" t="s">
        <v>23</v>
      </c>
      <c r="F16" s="172" t="s">
        <v>23</v>
      </c>
      <c r="G16" s="32">
        <v>0</v>
      </c>
      <c r="H16" s="32">
        <v>0</v>
      </c>
      <c r="I16" s="32">
        <v>0</v>
      </c>
      <c r="J16" s="32">
        <v>0</v>
      </c>
      <c r="K16" s="32">
        <v>0</v>
      </c>
      <c r="L16" s="163">
        <v>0</v>
      </c>
    </row>
    <row r="17" spans="1:12" s="14" customFormat="1" ht="19.5" customHeight="1">
      <c r="A17" s="12"/>
      <c r="B17" s="33" t="s">
        <v>64</v>
      </c>
      <c r="C17" s="171">
        <v>-9.93</v>
      </c>
      <c r="D17" s="32">
        <v>-8.8350000000000009</v>
      </c>
      <c r="E17" s="36">
        <v>0.12393887945670623</v>
      </c>
      <c r="F17" s="172">
        <v>0.13431185364419304</v>
      </c>
      <c r="G17" s="32">
        <v>-4.657</v>
      </c>
      <c r="H17" s="32">
        <v>-4.1779999999999999</v>
      </c>
      <c r="I17" s="32">
        <v>-4.1219999999999999</v>
      </c>
      <c r="J17" s="32">
        <v>-5.0730000000000004</v>
      </c>
      <c r="K17" s="32">
        <v>-4.7770000000000001</v>
      </c>
      <c r="L17" s="163">
        <v>-5.1529999999999996</v>
      </c>
    </row>
    <row r="18" spans="1:12" s="24" customFormat="1" ht="19.5" customHeight="1">
      <c r="A18" s="22"/>
      <c r="B18" s="20" t="s">
        <v>65</v>
      </c>
      <c r="C18" s="173">
        <v>-82.718000000000004</v>
      </c>
      <c r="D18" s="27">
        <v>-78.831000000000003</v>
      </c>
      <c r="E18" s="37">
        <v>4.9308013345003898E-2</v>
      </c>
      <c r="F18" s="174">
        <v>5.8992209822336134E-2</v>
      </c>
      <c r="G18" s="27">
        <v>-38.996000000000002</v>
      </c>
      <c r="H18" s="27">
        <v>-39.835000000000001</v>
      </c>
      <c r="I18" s="27">
        <v>-40.220999999999997</v>
      </c>
      <c r="J18" s="27">
        <v>-40.840000000000003</v>
      </c>
      <c r="K18" s="27">
        <v>-41.085999999999999</v>
      </c>
      <c r="L18" s="178">
        <v>-41.631999999999998</v>
      </c>
    </row>
    <row r="19" spans="1:12" s="24" customFormat="1" ht="19.5" customHeight="1">
      <c r="A19" s="22"/>
      <c r="B19" s="20" t="s">
        <v>66</v>
      </c>
      <c r="C19" s="173">
        <v>103.717</v>
      </c>
      <c r="D19" s="27">
        <v>107.996</v>
      </c>
      <c r="E19" s="37">
        <v>-3.9621837845846164E-2</v>
      </c>
      <c r="F19" s="174">
        <v>-3.0758646426140322E-2</v>
      </c>
      <c r="G19" s="27">
        <v>48.411999999999999</v>
      </c>
      <c r="H19" s="27">
        <v>59.584000000000003</v>
      </c>
      <c r="I19" s="27">
        <v>52.759</v>
      </c>
      <c r="J19" s="27">
        <v>43.734000000000002</v>
      </c>
      <c r="K19" s="27">
        <v>51.290999999999997</v>
      </c>
      <c r="L19" s="178">
        <v>52.426000000000002</v>
      </c>
    </row>
    <row r="20" spans="1:12" s="14" customFormat="1" ht="19.5" customHeight="1">
      <c r="A20" s="12"/>
      <c r="B20" s="48" t="s">
        <v>67</v>
      </c>
      <c r="C20" s="171">
        <v>-32.5</v>
      </c>
      <c r="D20" s="32">
        <v>-36.762</v>
      </c>
      <c r="E20" s="36">
        <v>-0.11593493281105494</v>
      </c>
      <c r="F20" s="172">
        <v>-0.10775550952870307</v>
      </c>
      <c r="G20" s="32">
        <v>-14.044</v>
      </c>
      <c r="H20" s="32">
        <v>-22.718</v>
      </c>
      <c r="I20" s="32">
        <v>-33.207000000000001</v>
      </c>
      <c r="J20" s="32">
        <v>-30.21</v>
      </c>
      <c r="K20" s="32">
        <v>-11.183</v>
      </c>
      <c r="L20" s="163">
        <v>-21.317</v>
      </c>
    </row>
    <row r="21" spans="1:12" s="24" customFormat="1" ht="19.5" customHeight="1">
      <c r="A21" s="22"/>
      <c r="B21" s="20" t="s">
        <v>68</v>
      </c>
      <c r="C21" s="173">
        <v>71.216999999999999</v>
      </c>
      <c r="D21" s="27">
        <v>71.233999999999995</v>
      </c>
      <c r="E21" s="37">
        <v>-2.3865008282553113E-4</v>
      </c>
      <c r="F21" s="174">
        <v>8.9760260593171239E-3</v>
      </c>
      <c r="G21" s="27">
        <v>34.368000000000002</v>
      </c>
      <c r="H21" s="27">
        <v>36.866</v>
      </c>
      <c r="I21" s="27">
        <v>19.552</v>
      </c>
      <c r="J21" s="27">
        <v>13.523999999999999</v>
      </c>
      <c r="K21" s="27">
        <v>40.107999999999997</v>
      </c>
      <c r="L21" s="178">
        <v>31.109000000000002</v>
      </c>
    </row>
    <row r="22" spans="1:12" s="14" customFormat="1" ht="19.5" customHeight="1">
      <c r="A22" s="12"/>
      <c r="B22" s="33" t="s">
        <v>154</v>
      </c>
      <c r="C22" s="171">
        <v>-14.781000000000001</v>
      </c>
      <c r="D22" s="32">
        <v>-8.2669999999999995</v>
      </c>
      <c r="E22" s="36">
        <v>0.7879520987056976</v>
      </c>
      <c r="F22" s="172">
        <v>0.80445333494499072</v>
      </c>
      <c r="G22" s="32">
        <v>-10.363</v>
      </c>
      <c r="H22" s="32">
        <v>2.0960000000000001</v>
      </c>
      <c r="I22" s="32">
        <v>-2E-3</v>
      </c>
      <c r="J22" s="32">
        <v>0.10299999999999999</v>
      </c>
      <c r="K22" s="32">
        <v>-14.840999999999999</v>
      </c>
      <c r="L22" s="163">
        <v>0.06</v>
      </c>
    </row>
    <row r="23" spans="1:12" s="14" customFormat="1" ht="19.5" customHeight="1">
      <c r="A23" s="12"/>
      <c r="B23" s="35" t="s">
        <v>155</v>
      </c>
      <c r="C23" s="171">
        <v>-14.817</v>
      </c>
      <c r="D23" s="32">
        <v>-6.7759999999999998</v>
      </c>
      <c r="E23" s="36">
        <v>1.1866883116883118</v>
      </c>
      <c r="F23" s="172">
        <v>1.2068695349093581</v>
      </c>
      <c r="G23" s="32">
        <v>-10.363</v>
      </c>
      <c r="H23" s="32">
        <v>3.5870000000000002</v>
      </c>
      <c r="I23" s="32">
        <v>-1.6E-2</v>
      </c>
      <c r="J23" s="32">
        <v>8.9999999999999993E-3</v>
      </c>
      <c r="K23" s="32">
        <v>-14.868</v>
      </c>
      <c r="L23" s="163">
        <v>5.0999999999999997E-2</v>
      </c>
    </row>
    <row r="24" spans="1:12" s="14" customFormat="1" ht="19.5" customHeight="1">
      <c r="A24" s="12"/>
      <c r="B24" s="33" t="s">
        <v>70</v>
      </c>
      <c r="C24" s="171">
        <v>0</v>
      </c>
      <c r="D24" s="32">
        <v>-2</v>
      </c>
      <c r="E24" s="36">
        <v>-1</v>
      </c>
      <c r="F24" s="172">
        <v>-1</v>
      </c>
      <c r="G24" s="32">
        <v>-0.57399999999999995</v>
      </c>
      <c r="H24" s="32">
        <v>-1.4259999999999999</v>
      </c>
      <c r="I24" s="32">
        <v>-1.0569999999999999</v>
      </c>
      <c r="J24" s="32">
        <v>-1.1439999999999999</v>
      </c>
      <c r="K24" s="32">
        <v>-6.0000000000000001E-3</v>
      </c>
      <c r="L24" s="163">
        <v>6.0000000000000001E-3</v>
      </c>
    </row>
    <row r="25" spans="1:12" s="24" customFormat="1" ht="19.5" customHeight="1">
      <c r="A25" s="12"/>
      <c r="B25" s="33" t="s">
        <v>71</v>
      </c>
      <c r="C25" s="171">
        <v>0.22500000000000001</v>
      </c>
      <c r="D25" s="32">
        <v>-1.077</v>
      </c>
      <c r="E25" s="36" t="s">
        <v>23</v>
      </c>
      <c r="F25" s="172" t="s">
        <v>23</v>
      </c>
      <c r="G25" s="32">
        <v>1E-3</v>
      </c>
      <c r="H25" s="32">
        <v>-1.0780000000000001</v>
      </c>
      <c r="I25" s="32">
        <v>1.181</v>
      </c>
      <c r="J25" s="32">
        <v>-1.2909999999999999</v>
      </c>
      <c r="K25" s="32">
        <v>0.05</v>
      </c>
      <c r="L25" s="163">
        <v>0.17499999999999999</v>
      </c>
    </row>
    <row r="26" spans="1:12" s="26" customFormat="1" ht="19.5" customHeight="1">
      <c r="A26" s="25"/>
      <c r="B26" s="20" t="s">
        <v>72</v>
      </c>
      <c r="C26" s="173">
        <v>56.661000000000001</v>
      </c>
      <c r="D26" s="27">
        <v>59.89</v>
      </c>
      <c r="E26" s="37">
        <v>-5.391551177158127E-2</v>
      </c>
      <c r="F26" s="174">
        <v>-4.5197756129482347E-2</v>
      </c>
      <c r="G26" s="27">
        <v>23.431999999999999</v>
      </c>
      <c r="H26" s="27">
        <v>36.457999999999998</v>
      </c>
      <c r="I26" s="27">
        <v>19.673999999999999</v>
      </c>
      <c r="J26" s="27">
        <v>11.192</v>
      </c>
      <c r="K26" s="27">
        <v>25.311</v>
      </c>
      <c r="L26" s="178">
        <v>31.35</v>
      </c>
    </row>
    <row r="27" spans="1:12" ht="19.5" customHeight="1">
      <c r="A27" s="25"/>
      <c r="B27" s="20" t="s">
        <v>147</v>
      </c>
      <c r="C27" s="175">
        <v>47.283999999999999</v>
      </c>
      <c r="D27" s="176">
        <v>48.008000000000003</v>
      </c>
      <c r="E27" s="218">
        <v>-1.5080819863356187E-2</v>
      </c>
      <c r="F27" s="177">
        <v>-6.0087768593603307E-3</v>
      </c>
      <c r="G27" s="27">
        <v>18.18</v>
      </c>
      <c r="H27" s="27">
        <v>29.827999999999999</v>
      </c>
      <c r="I27" s="27">
        <v>16.79</v>
      </c>
      <c r="J27" s="27">
        <v>8.8559999999999999</v>
      </c>
      <c r="K27" s="27">
        <v>21.097999999999999</v>
      </c>
      <c r="L27" s="179">
        <v>26.186</v>
      </c>
    </row>
    <row r="28" spans="1:12" ht="6.75" customHeight="1">
      <c r="A28" s="22"/>
      <c r="B28" s="20"/>
      <c r="C28" s="27"/>
      <c r="D28" s="27"/>
      <c r="E28" s="37"/>
      <c r="F28" s="28"/>
      <c r="G28" s="27"/>
      <c r="H28" s="27"/>
      <c r="I28" s="27"/>
      <c r="J28" s="27"/>
      <c r="K28" s="32"/>
      <c r="L28" s="32"/>
    </row>
    <row r="29" spans="1:12" ht="19.5" customHeight="1">
      <c r="A29" s="7"/>
      <c r="B29" s="49"/>
      <c r="C29" s="50"/>
      <c r="D29" s="50"/>
      <c r="E29" s="28"/>
      <c r="G29" s="50"/>
      <c r="H29" s="50"/>
      <c r="I29" s="50"/>
      <c r="J29" s="50"/>
      <c r="K29" s="27"/>
      <c r="L29" s="27"/>
    </row>
    <row r="30" spans="1:12" ht="19.5" customHeight="1">
      <c r="A30" s="211" t="s">
        <v>85</v>
      </c>
      <c r="B30" s="215"/>
      <c r="C30" s="50"/>
      <c r="D30" s="50"/>
      <c r="E30" s="28"/>
      <c r="F30" s="61"/>
      <c r="G30" s="50"/>
      <c r="H30" s="50"/>
      <c r="I30" s="50"/>
      <c r="J30" s="50"/>
      <c r="K30" s="32"/>
      <c r="L30" s="32"/>
    </row>
    <row r="31" spans="1:12" ht="19.5" customHeight="1">
      <c r="A31" s="39"/>
      <c r="B31" s="20" t="s">
        <v>80</v>
      </c>
      <c r="C31" s="62">
        <v>0.44368278488481244</v>
      </c>
      <c r="D31" s="62">
        <v>0.42194650666124278</v>
      </c>
      <c r="E31" s="63">
        <v>2.1736278223569663</v>
      </c>
      <c r="F31" s="64"/>
      <c r="G31" s="62">
        <v>0.44613765330404542</v>
      </c>
      <c r="H31" s="62">
        <v>0.40067793882457076</v>
      </c>
      <c r="I31" s="62">
        <v>0.43257689825768975</v>
      </c>
      <c r="J31" s="62">
        <v>0.48289072291720864</v>
      </c>
      <c r="K31" s="62">
        <v>0.44476438940428897</v>
      </c>
      <c r="L31" s="62">
        <v>0.44262051074868691</v>
      </c>
    </row>
    <row r="32" spans="1:12" ht="19.5" customHeight="1">
      <c r="A32" s="39"/>
      <c r="B32" s="20" t="s">
        <v>81</v>
      </c>
      <c r="C32" s="42">
        <v>121.39090823183497</v>
      </c>
      <c r="D32" s="42">
        <v>148.64628198547837</v>
      </c>
      <c r="E32" s="51">
        <v>-27.255373753643397</v>
      </c>
      <c r="F32" s="64"/>
      <c r="G32" s="42">
        <v>114.84707568875331</v>
      </c>
      <c r="H32" s="42">
        <v>181.70389794972249</v>
      </c>
      <c r="I32" s="42">
        <v>260.75991959765059</v>
      </c>
      <c r="J32" s="42">
        <v>233.27723727474506</v>
      </c>
      <c r="K32" s="42">
        <v>84.521607456161703</v>
      </c>
      <c r="L32" s="42">
        <v>157.41311407346308</v>
      </c>
    </row>
    <row r="33" spans="1:13" ht="19.5" customHeight="1">
      <c r="A33" s="211" t="s">
        <v>86</v>
      </c>
      <c r="B33" s="215"/>
      <c r="C33" s="43"/>
      <c r="D33" s="43"/>
      <c r="E33" s="43"/>
      <c r="F33" s="43"/>
      <c r="G33" s="44"/>
      <c r="H33" s="44"/>
      <c r="I33" s="44"/>
      <c r="J33" s="44"/>
      <c r="K33" s="32"/>
      <c r="L33" s="32"/>
    </row>
    <row r="34" spans="1:13" ht="19.5" customHeight="1">
      <c r="A34" s="45"/>
      <c r="B34" s="20" t="s">
        <v>218</v>
      </c>
      <c r="C34" s="27">
        <v>5466.6189999999997</v>
      </c>
      <c r="D34" s="27">
        <v>5045.2659999999996</v>
      </c>
      <c r="E34" s="37">
        <v>8.3514526290586089E-2</v>
      </c>
      <c r="F34" s="66"/>
      <c r="G34" s="27">
        <v>4956.9409999999998</v>
      </c>
      <c r="H34" s="27">
        <v>5045.2659999999996</v>
      </c>
      <c r="I34" s="27">
        <v>5142.4960000000001</v>
      </c>
      <c r="J34" s="27">
        <v>5217.7089999999998</v>
      </c>
      <c r="K34" s="27">
        <v>5367.04</v>
      </c>
      <c r="L34" s="27">
        <v>5466.6189999999997</v>
      </c>
    </row>
    <row r="35" spans="1:13" ht="19.5" customHeight="1">
      <c r="A35" s="45"/>
      <c r="B35" s="34" t="s">
        <v>219</v>
      </c>
      <c r="C35" s="27">
        <v>4949.0450000000001</v>
      </c>
      <c r="D35" s="27">
        <v>4185.53</v>
      </c>
      <c r="E35" s="37">
        <v>0.18241775832451346</v>
      </c>
      <c r="F35" s="66"/>
      <c r="G35" s="27">
        <v>3987.9369999999999</v>
      </c>
      <c r="H35" s="27">
        <v>4185.53</v>
      </c>
      <c r="I35" s="27">
        <v>4348.4780000000001</v>
      </c>
      <c r="J35" s="27">
        <v>4805.7709999999997</v>
      </c>
      <c r="K35" s="27">
        <v>4718.9549999999999</v>
      </c>
      <c r="L35" s="27">
        <v>4949.0450000000001</v>
      </c>
    </row>
    <row r="36" spans="1:13" ht="19.5" customHeight="1">
      <c r="A36" s="39"/>
      <c r="B36" s="20" t="s">
        <v>142</v>
      </c>
      <c r="C36" s="27">
        <v>5463.6369999999997</v>
      </c>
      <c r="D36" s="27">
        <v>5739.2520000000004</v>
      </c>
      <c r="E36" s="37">
        <v>-4.8022808547176665E-2</v>
      </c>
      <c r="F36" s="66"/>
      <c r="G36" s="27">
        <v>5623.39</v>
      </c>
      <c r="H36" s="27">
        <v>5739.2520000000004</v>
      </c>
      <c r="I36" s="27">
        <v>5822.2389999999996</v>
      </c>
      <c r="J36" s="27">
        <v>5491.3575000000001</v>
      </c>
      <c r="K36" s="27">
        <v>5569.3325000000004</v>
      </c>
      <c r="L36" s="27">
        <v>5463.6369999999997</v>
      </c>
    </row>
    <row r="37" spans="1:13" ht="19.5" customHeight="1">
      <c r="A37" s="211" t="s">
        <v>7</v>
      </c>
      <c r="B37" s="215"/>
      <c r="C37" s="27"/>
      <c r="D37" s="27"/>
      <c r="E37" s="52"/>
      <c r="F37" s="52"/>
      <c r="G37" s="27"/>
      <c r="H37" s="27"/>
      <c r="I37" s="27"/>
      <c r="J37" s="27"/>
      <c r="K37" s="27"/>
      <c r="L37" s="27"/>
    </row>
    <row r="38" spans="1:13" ht="19.5" customHeight="1">
      <c r="A38" s="7"/>
      <c r="B38" s="34" t="s">
        <v>83</v>
      </c>
      <c r="C38" s="27">
        <v>3341.28</v>
      </c>
      <c r="D38" s="27">
        <v>3363.75</v>
      </c>
      <c r="E38" s="37">
        <v>-6.6800445930880192E-3</v>
      </c>
      <c r="F38" s="64"/>
      <c r="G38" s="27">
        <v>3336.25</v>
      </c>
      <c r="H38" s="27">
        <v>3363.75</v>
      </c>
      <c r="I38" s="27">
        <v>3374.5</v>
      </c>
      <c r="J38" s="27">
        <v>3368.01</v>
      </c>
      <c r="K38" s="27">
        <v>3335.14</v>
      </c>
      <c r="L38" s="27">
        <v>3341.28</v>
      </c>
    </row>
    <row r="39" spans="1:13" ht="19.5" customHeight="1" outlineLevel="1">
      <c r="A39" s="7"/>
      <c r="B39" s="34" t="s">
        <v>215</v>
      </c>
      <c r="C39" s="307">
        <v>0.13698969404282102</v>
      </c>
      <c r="D39" s="307">
        <v>0.13774276197092708</v>
      </c>
      <c r="E39" s="271">
        <v>-7.5306792810606038E-2</v>
      </c>
      <c r="F39" s="242"/>
      <c r="G39" s="307">
        <v>0.10835070241367727</v>
      </c>
      <c r="H39" s="307">
        <v>0.16488699007062008</v>
      </c>
      <c r="I39" s="307">
        <v>9.3105578321696428E-2</v>
      </c>
      <c r="J39" s="307">
        <v>4.9593784308973404E-2</v>
      </c>
      <c r="K39" s="307">
        <v>0.12217029281015304</v>
      </c>
      <c r="L39" s="307">
        <v>0.15184699924360487</v>
      </c>
      <c r="M39" s="241"/>
    </row>
    <row r="40" spans="1:13" ht="12.75" customHeight="1">
      <c r="B40" s="408" t="s">
        <v>225</v>
      </c>
      <c r="C40" s="408"/>
      <c r="D40" s="408"/>
      <c r="E40" s="408"/>
      <c r="F40" s="408"/>
      <c r="G40" s="408"/>
      <c r="H40" s="408"/>
      <c r="I40" s="408"/>
      <c r="J40" s="408"/>
      <c r="K40" s="408"/>
      <c r="L40" s="408"/>
    </row>
    <row r="41" spans="1:13" ht="12.75" customHeight="1">
      <c r="C41" s="27"/>
      <c r="D41" s="27"/>
      <c r="H41" s="27"/>
      <c r="I41" s="27"/>
      <c r="J41" s="27"/>
      <c r="K41" s="27"/>
      <c r="L41" s="23"/>
    </row>
    <row r="42" spans="1:13" ht="12.75" customHeight="1">
      <c r="C42" s="27"/>
      <c r="D42" s="27"/>
      <c r="H42" s="27"/>
      <c r="I42" s="27"/>
      <c r="J42" s="27"/>
      <c r="K42" s="27"/>
      <c r="L42" s="23"/>
    </row>
    <row r="43" spans="1:13" ht="12.75" customHeight="1">
      <c r="C43" s="27"/>
      <c r="D43" s="27"/>
      <c r="H43" s="27"/>
      <c r="I43" s="27"/>
      <c r="J43" s="27"/>
      <c r="K43" s="27"/>
      <c r="L43" s="23"/>
    </row>
    <row r="45" spans="1:13" ht="12.75" customHeight="1">
      <c r="C45" s="27"/>
      <c r="D45" s="27"/>
      <c r="H45" s="27"/>
      <c r="I45" s="27"/>
      <c r="J45" s="27"/>
      <c r="K45" s="27"/>
      <c r="L45" s="23"/>
    </row>
  </sheetData>
  <mergeCells count="2">
    <mergeCell ref="A2:L2"/>
    <mergeCell ref="B40:L40"/>
  </mergeCells>
  <printOptions horizontalCentered="1" verticalCentered="1"/>
  <pageMargins left="0" right="0" top="0" bottom="0" header="0" footer="0"/>
  <pageSetup paperSize="9" scale="79" orientation="landscape" horizontalDpi="300" verticalDpi="300" r:id="rId1"/>
  <headerFooter scaleWithDoc="0" alignWithMargins="0">
    <oddFooter>&amp;R&amp;"UniCredit,Normale"&amp;6&amp;K03-049&amp;P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B050"/>
    <pageSetUpPr fitToPage="1"/>
  </sheetPr>
  <dimension ref="A1:M45"/>
  <sheetViews>
    <sheetView showGridLines="0" topLeftCell="C1" zoomScale="90" zoomScaleNormal="90" zoomScaleSheetLayoutView="90" workbookViewId="0">
      <selection activeCell="M1" sqref="M1:N1048576"/>
    </sheetView>
  </sheetViews>
  <sheetFormatPr defaultColWidth="9.140625" defaultRowHeight="12.75" outlineLevelRow="1"/>
  <cols>
    <col min="1" max="1" width="1" style="9" customWidth="1"/>
    <col min="2" max="2" width="50.7109375" style="9" customWidth="1"/>
    <col min="3" max="4" width="12.7109375" style="9" customWidth="1"/>
    <col min="5" max="6" width="12.7109375" style="46" customWidth="1"/>
    <col min="7" max="11" width="12.7109375" style="9" customWidth="1"/>
    <col min="12" max="12" width="11.42578125" style="273" customWidth="1"/>
    <col min="13" max="13" width="3" style="9" customWidth="1"/>
    <col min="14" max="16384" width="9.140625" style="9"/>
  </cols>
  <sheetData>
    <row r="1" spans="1:13" ht="15" customHeight="1">
      <c r="A1" s="7"/>
      <c r="B1" s="8"/>
      <c r="C1" s="7"/>
      <c r="D1" s="7"/>
      <c r="E1" s="28"/>
      <c r="F1" s="28"/>
      <c r="G1" s="7"/>
      <c r="H1" s="7"/>
      <c r="I1" s="7"/>
      <c r="J1" s="7"/>
      <c r="K1" s="7"/>
      <c r="L1" s="40"/>
      <c r="M1" s="7"/>
    </row>
    <row r="2" spans="1:13" ht="30.75" customHeight="1">
      <c r="A2" s="401" t="s">
        <v>26</v>
      </c>
      <c r="B2" s="401"/>
      <c r="C2" s="401"/>
      <c r="D2" s="401"/>
      <c r="E2" s="401"/>
      <c r="F2" s="401"/>
      <c r="G2" s="401"/>
      <c r="H2" s="401"/>
      <c r="I2" s="401"/>
      <c r="J2" s="401"/>
      <c r="K2" s="401"/>
      <c r="L2" s="401"/>
      <c r="M2" s="7"/>
    </row>
    <row r="3" spans="1:13" ht="25.5" customHeight="1">
      <c r="A3" s="7"/>
      <c r="B3" s="7"/>
      <c r="C3" s="7"/>
      <c r="D3" s="7"/>
      <c r="E3" s="28"/>
      <c r="F3" s="28"/>
      <c r="G3" s="7"/>
      <c r="H3" s="7"/>
      <c r="I3" s="7"/>
      <c r="J3" s="7"/>
      <c r="K3" s="7"/>
      <c r="L3" s="40"/>
      <c r="M3" s="7"/>
    </row>
    <row r="4" spans="1:13" ht="12.75" customHeight="1">
      <c r="A4" s="7"/>
      <c r="B4" s="151" t="s">
        <v>8</v>
      </c>
      <c r="C4" s="7"/>
      <c r="D4" s="7"/>
      <c r="E4" s="28"/>
      <c r="F4" s="28"/>
      <c r="G4" s="7"/>
      <c r="H4" s="7"/>
      <c r="I4" s="7"/>
      <c r="J4" s="7"/>
      <c r="K4" s="7"/>
      <c r="L4" s="40"/>
      <c r="M4" s="7"/>
    </row>
    <row r="5" spans="1:13" s="14" customFormat="1" ht="15" customHeight="1">
      <c r="A5" s="12"/>
      <c r="B5" s="12"/>
      <c r="C5" s="167" t="s">
        <v>223</v>
      </c>
      <c r="D5" s="168"/>
      <c r="E5" s="216" t="s">
        <v>3</v>
      </c>
      <c r="F5" s="362" t="s">
        <v>4</v>
      </c>
      <c r="G5" s="13" t="s">
        <v>42</v>
      </c>
      <c r="H5" s="13" t="s">
        <v>52</v>
      </c>
      <c r="I5" s="13" t="s">
        <v>53</v>
      </c>
      <c r="J5" s="13" t="s">
        <v>54</v>
      </c>
      <c r="K5" s="13" t="s">
        <v>42</v>
      </c>
      <c r="L5" s="160" t="s">
        <v>52</v>
      </c>
      <c r="M5" s="54"/>
    </row>
    <row r="6" spans="1:13" s="24" customFormat="1" ht="15" customHeight="1">
      <c r="A6" s="22"/>
      <c r="B6" s="15" t="s">
        <v>5</v>
      </c>
      <c r="C6" s="170">
        <v>2017</v>
      </c>
      <c r="D6" s="29">
        <v>2016</v>
      </c>
      <c r="E6" s="58" t="s">
        <v>6</v>
      </c>
      <c r="F6" s="363" t="s">
        <v>9</v>
      </c>
      <c r="G6" s="13">
        <v>2016</v>
      </c>
      <c r="H6" s="13">
        <v>2016</v>
      </c>
      <c r="I6" s="13">
        <v>2016</v>
      </c>
      <c r="J6" s="13">
        <v>2016</v>
      </c>
      <c r="K6" s="13">
        <v>2017</v>
      </c>
      <c r="L6" s="161">
        <v>2017</v>
      </c>
      <c r="M6" s="381"/>
    </row>
    <row r="7" spans="1:13" s="14" customFormat="1" ht="6" customHeight="1">
      <c r="A7" s="223"/>
      <c r="B7" s="224"/>
      <c r="C7" s="225"/>
      <c r="D7" s="226"/>
      <c r="E7" s="231"/>
      <c r="F7" s="227"/>
      <c r="G7" s="228"/>
      <c r="H7" s="228"/>
      <c r="I7" s="228"/>
      <c r="J7" s="228"/>
      <c r="K7" s="228"/>
      <c r="L7" s="229"/>
      <c r="M7" s="56"/>
    </row>
    <row r="8" spans="1:13" s="14" customFormat="1" ht="19.5" customHeight="1">
      <c r="A8" s="12"/>
      <c r="B8" s="33" t="s">
        <v>55</v>
      </c>
      <c r="C8" s="171">
        <v>150.84200000000001</v>
      </c>
      <c r="D8" s="32">
        <v>146.74600000000001</v>
      </c>
      <c r="E8" s="36">
        <v>2.7912174778188081E-2</v>
      </c>
      <c r="F8" s="172">
        <v>2.7912174778188161E-2</v>
      </c>
      <c r="G8" s="32">
        <v>74.072000000000003</v>
      </c>
      <c r="H8" s="32">
        <v>72.674000000000007</v>
      </c>
      <c r="I8" s="32">
        <v>73.924999999999997</v>
      </c>
      <c r="J8" s="32">
        <v>76.257000000000005</v>
      </c>
      <c r="K8" s="32">
        <v>74.954999999999998</v>
      </c>
      <c r="L8" s="163">
        <v>75.887</v>
      </c>
      <c r="M8" s="57"/>
    </row>
    <row r="9" spans="1:13" s="14" customFormat="1" ht="19.5" customHeight="1">
      <c r="A9" s="12"/>
      <c r="B9" s="33" t="s">
        <v>56</v>
      </c>
      <c r="C9" s="171">
        <v>2.7E-2</v>
      </c>
      <c r="D9" s="32">
        <v>0.71299999999999997</v>
      </c>
      <c r="E9" s="36">
        <v>-0.9621318373071529</v>
      </c>
      <c r="F9" s="172">
        <v>-0.9621318373071529</v>
      </c>
      <c r="G9" s="32">
        <v>1.0999999999999999E-2</v>
      </c>
      <c r="H9" s="32">
        <v>0.70199999999999996</v>
      </c>
      <c r="I9" s="32">
        <v>3.9E-2</v>
      </c>
      <c r="J9" s="32">
        <v>4.2000000000000003E-2</v>
      </c>
      <c r="K9" s="32">
        <v>1.2E-2</v>
      </c>
      <c r="L9" s="163">
        <v>1.4999999999999999E-2</v>
      </c>
      <c r="M9" s="57"/>
    </row>
    <row r="10" spans="1:13" s="14" customFormat="1" ht="19.5" customHeight="1">
      <c r="A10" s="12"/>
      <c r="B10" s="33" t="s">
        <v>57</v>
      </c>
      <c r="C10" s="171">
        <v>58.058</v>
      </c>
      <c r="D10" s="32">
        <v>52.334000000000003</v>
      </c>
      <c r="E10" s="36">
        <v>0.10937440287384859</v>
      </c>
      <c r="F10" s="172">
        <v>0.10937440287384874</v>
      </c>
      <c r="G10" s="32">
        <v>25.501999999999999</v>
      </c>
      <c r="H10" s="32">
        <v>26.832000000000001</v>
      </c>
      <c r="I10" s="32">
        <v>27.52</v>
      </c>
      <c r="J10" s="32">
        <v>27.969000000000001</v>
      </c>
      <c r="K10" s="32">
        <v>28.1</v>
      </c>
      <c r="L10" s="163">
        <v>29.957999999999998</v>
      </c>
      <c r="M10" s="57"/>
    </row>
    <row r="11" spans="1:13" s="14" customFormat="1" ht="19.5" customHeight="1">
      <c r="A11" s="12"/>
      <c r="B11" s="33" t="s">
        <v>58</v>
      </c>
      <c r="C11" s="171">
        <v>23.202000000000002</v>
      </c>
      <c r="D11" s="32">
        <v>34.786000000000001</v>
      </c>
      <c r="E11" s="36">
        <v>-0.33300753176565279</v>
      </c>
      <c r="F11" s="172">
        <v>-0.33300753176565284</v>
      </c>
      <c r="G11" s="32">
        <v>11.025</v>
      </c>
      <c r="H11" s="32">
        <v>23.760999999999999</v>
      </c>
      <c r="I11" s="32">
        <v>12.722</v>
      </c>
      <c r="J11" s="32">
        <v>9.7100000000000009</v>
      </c>
      <c r="K11" s="32">
        <v>13.089</v>
      </c>
      <c r="L11" s="163">
        <v>10.113</v>
      </c>
      <c r="M11" s="57"/>
    </row>
    <row r="12" spans="1:13" s="14" customFormat="1" ht="19.5" customHeight="1">
      <c r="A12" s="12"/>
      <c r="B12" s="33" t="s">
        <v>59</v>
      </c>
      <c r="C12" s="171">
        <v>0.95899999999999996</v>
      </c>
      <c r="D12" s="32">
        <v>1.05</v>
      </c>
      <c r="E12" s="36">
        <v>-8.6666666666666781E-2</v>
      </c>
      <c r="F12" s="172">
        <v>-8.666666666666667E-2</v>
      </c>
      <c r="G12" s="32">
        <v>0.85699999999999998</v>
      </c>
      <c r="H12" s="32">
        <v>0.193</v>
      </c>
      <c r="I12" s="32">
        <v>-7.3999999999999996E-2</v>
      </c>
      <c r="J12" s="32">
        <v>-1.349</v>
      </c>
      <c r="K12" s="32">
        <v>0.86199999999999999</v>
      </c>
      <c r="L12" s="163">
        <v>9.7000000000000003E-2</v>
      </c>
      <c r="M12" s="57"/>
    </row>
    <row r="13" spans="1:13" s="24" customFormat="1" ht="19.5" customHeight="1">
      <c r="A13" s="22"/>
      <c r="B13" s="34" t="s">
        <v>60</v>
      </c>
      <c r="C13" s="173">
        <v>233.08799999999999</v>
      </c>
      <c r="D13" s="27">
        <v>235.62899999999999</v>
      </c>
      <c r="E13" s="37">
        <v>-1.0783901811746377E-2</v>
      </c>
      <c r="F13" s="174">
        <v>-1.0783901811746432E-2</v>
      </c>
      <c r="G13" s="27">
        <v>111.467</v>
      </c>
      <c r="H13" s="27">
        <v>124.16200000000001</v>
      </c>
      <c r="I13" s="27">
        <v>114.13200000000001</v>
      </c>
      <c r="J13" s="27">
        <v>112.629</v>
      </c>
      <c r="K13" s="27">
        <v>117.018</v>
      </c>
      <c r="L13" s="178">
        <v>116.07</v>
      </c>
      <c r="M13" s="13"/>
    </row>
    <row r="14" spans="1:13" s="14" customFormat="1" ht="19.5" customHeight="1">
      <c r="A14" s="12"/>
      <c r="B14" s="33" t="s">
        <v>61</v>
      </c>
      <c r="C14" s="171">
        <v>-35.831000000000003</v>
      </c>
      <c r="D14" s="32">
        <v>-34.363999999999997</v>
      </c>
      <c r="E14" s="36">
        <v>4.2690024444185903E-2</v>
      </c>
      <c r="F14" s="172">
        <v>4.2690024444185778E-2</v>
      </c>
      <c r="G14" s="32">
        <v>-17.257999999999999</v>
      </c>
      <c r="H14" s="32">
        <v>-17.106000000000002</v>
      </c>
      <c r="I14" s="32">
        <v>-17.047000000000001</v>
      </c>
      <c r="J14" s="32">
        <v>-15.932</v>
      </c>
      <c r="K14" s="32">
        <v>-17.943000000000001</v>
      </c>
      <c r="L14" s="163">
        <v>-17.888000000000002</v>
      </c>
      <c r="M14" s="57"/>
    </row>
    <row r="15" spans="1:13" s="14" customFormat="1" ht="19.5" customHeight="1">
      <c r="A15" s="12"/>
      <c r="B15" s="33" t="s">
        <v>62</v>
      </c>
      <c r="C15" s="171">
        <v>-25.417999999999999</v>
      </c>
      <c r="D15" s="32">
        <v>-24.878</v>
      </c>
      <c r="E15" s="36">
        <v>2.1705924913578256E-2</v>
      </c>
      <c r="F15" s="217">
        <v>2.1705924913578256E-2</v>
      </c>
      <c r="G15" s="32">
        <v>-12.403</v>
      </c>
      <c r="H15" s="32">
        <v>-12.475</v>
      </c>
      <c r="I15" s="32">
        <v>-12.635</v>
      </c>
      <c r="J15" s="32">
        <v>-13.907</v>
      </c>
      <c r="K15" s="32">
        <v>-13.286000000000001</v>
      </c>
      <c r="L15" s="163">
        <v>-12.132</v>
      </c>
      <c r="M15" s="57"/>
    </row>
    <row r="16" spans="1:13" s="14" customFormat="1" ht="19.5" customHeight="1">
      <c r="A16" s="12"/>
      <c r="B16" s="33" t="s">
        <v>63</v>
      </c>
      <c r="C16" s="171">
        <v>0</v>
      </c>
      <c r="D16" s="32">
        <v>7.2999999999999995E-2</v>
      </c>
      <c r="E16" s="36">
        <v>-1</v>
      </c>
      <c r="F16" s="172">
        <v>-2.6793883152529081E-2</v>
      </c>
      <c r="G16" s="32">
        <v>3.5000000000000003E-2</v>
      </c>
      <c r="H16" s="32">
        <v>3.7999999999999999E-2</v>
      </c>
      <c r="I16" s="32">
        <v>3.0000000000000001E-3</v>
      </c>
      <c r="J16" s="32">
        <v>7.0000000000000001E-3</v>
      </c>
      <c r="K16" s="32">
        <v>0</v>
      </c>
      <c r="L16" s="163">
        <v>0</v>
      </c>
      <c r="M16" s="57"/>
    </row>
    <row r="17" spans="1:13" s="14" customFormat="1" ht="19.5" customHeight="1">
      <c r="A17" s="12"/>
      <c r="B17" s="33" t="s">
        <v>64</v>
      </c>
      <c r="C17" s="171">
        <v>-7.4459999999999997</v>
      </c>
      <c r="D17" s="32">
        <v>-7.6509999999999998</v>
      </c>
      <c r="E17" s="36">
        <v>-2.6793883152529063E-2</v>
      </c>
      <c r="F17" s="172">
        <v>-2.6793883152529081E-2</v>
      </c>
      <c r="G17" s="32">
        <v>-3.7879999999999998</v>
      </c>
      <c r="H17" s="32">
        <v>-3.863</v>
      </c>
      <c r="I17" s="32">
        <v>-4.0709999999999997</v>
      </c>
      <c r="J17" s="32">
        <v>-5.5220000000000002</v>
      </c>
      <c r="K17" s="32">
        <v>-3.7120000000000002</v>
      </c>
      <c r="L17" s="163">
        <v>-3.734</v>
      </c>
      <c r="M17" s="57"/>
    </row>
    <row r="18" spans="1:13" s="24" customFormat="1" ht="19.5" customHeight="1">
      <c r="A18" s="22"/>
      <c r="B18" s="20" t="s">
        <v>65</v>
      </c>
      <c r="C18" s="173">
        <v>-68.694999999999993</v>
      </c>
      <c r="D18" s="27">
        <v>-66.819999999999993</v>
      </c>
      <c r="E18" s="37">
        <v>2.8060460939838272E-2</v>
      </c>
      <c r="F18" s="174">
        <v>2.8060460939838373E-2</v>
      </c>
      <c r="G18" s="27">
        <v>-33.414000000000001</v>
      </c>
      <c r="H18" s="27">
        <v>-33.405999999999999</v>
      </c>
      <c r="I18" s="27">
        <v>-33.75</v>
      </c>
      <c r="J18" s="27">
        <v>-35.353999999999999</v>
      </c>
      <c r="K18" s="27">
        <v>-34.941000000000003</v>
      </c>
      <c r="L18" s="178">
        <v>-33.753999999999998</v>
      </c>
      <c r="M18" s="13"/>
    </row>
    <row r="19" spans="1:13" s="24" customFormat="1" ht="19.5" customHeight="1">
      <c r="A19" s="22"/>
      <c r="B19" s="20" t="s">
        <v>66</v>
      </c>
      <c r="C19" s="173">
        <v>164.393</v>
      </c>
      <c r="D19" s="27">
        <v>168.809</v>
      </c>
      <c r="E19" s="37">
        <v>-2.6159742667748787E-2</v>
      </c>
      <c r="F19" s="174">
        <v>-2.6159742667748759E-2</v>
      </c>
      <c r="G19" s="27">
        <v>78.052999999999997</v>
      </c>
      <c r="H19" s="27">
        <v>90.756</v>
      </c>
      <c r="I19" s="27">
        <v>80.382000000000005</v>
      </c>
      <c r="J19" s="27">
        <v>77.275000000000006</v>
      </c>
      <c r="K19" s="27">
        <v>82.076999999999998</v>
      </c>
      <c r="L19" s="178">
        <v>82.316000000000003</v>
      </c>
      <c r="M19" s="13"/>
    </row>
    <row r="20" spans="1:13" s="14" customFormat="1" ht="19.5" customHeight="1">
      <c r="A20" s="12"/>
      <c r="B20" s="48" t="s">
        <v>67</v>
      </c>
      <c r="C20" s="171">
        <v>-38.816000000000003</v>
      </c>
      <c r="D20" s="32">
        <v>-43.143000000000001</v>
      </c>
      <c r="E20" s="36">
        <v>-0.10029436988619234</v>
      </c>
      <c r="F20" s="172">
        <v>-0.10029436988619243</v>
      </c>
      <c r="G20" s="32">
        <v>-21.507999999999999</v>
      </c>
      <c r="H20" s="32">
        <v>-21.635000000000002</v>
      </c>
      <c r="I20" s="32">
        <v>-21.8</v>
      </c>
      <c r="J20" s="32">
        <v>-36.180999999999997</v>
      </c>
      <c r="K20" s="32">
        <v>-19.065000000000001</v>
      </c>
      <c r="L20" s="163">
        <v>-19.751000000000001</v>
      </c>
      <c r="M20" s="57"/>
    </row>
    <row r="21" spans="1:13" s="24" customFormat="1" ht="19.5" customHeight="1">
      <c r="A21" s="22"/>
      <c r="B21" s="20" t="s">
        <v>68</v>
      </c>
      <c r="C21" s="173">
        <v>125.577</v>
      </c>
      <c r="D21" s="27">
        <v>125.666</v>
      </c>
      <c r="E21" s="37">
        <v>-7.0822656884117485E-4</v>
      </c>
      <c r="F21" s="174">
        <v>-7.0822656884121399E-4</v>
      </c>
      <c r="G21" s="27">
        <v>56.545000000000002</v>
      </c>
      <c r="H21" s="27">
        <v>69.120999999999995</v>
      </c>
      <c r="I21" s="27">
        <v>58.582000000000001</v>
      </c>
      <c r="J21" s="27">
        <v>41.094000000000001</v>
      </c>
      <c r="K21" s="27">
        <v>63.012</v>
      </c>
      <c r="L21" s="178">
        <v>62.564999999999998</v>
      </c>
      <c r="M21" s="13"/>
    </row>
    <row r="22" spans="1:13" s="14" customFormat="1" ht="19.5" customHeight="1">
      <c r="A22" s="12"/>
      <c r="B22" s="33" t="s">
        <v>154</v>
      </c>
      <c r="C22" s="171">
        <v>-27.873999999999999</v>
      </c>
      <c r="D22" s="32">
        <v>-16.803000000000001</v>
      </c>
      <c r="E22" s="36">
        <v>0.65887043980241611</v>
      </c>
      <c r="F22" s="172">
        <v>0.65887043980241622</v>
      </c>
      <c r="G22" s="32">
        <v>-5.242</v>
      </c>
      <c r="H22" s="32">
        <v>-11.561</v>
      </c>
      <c r="I22" s="32">
        <v>-0.16500000000000001</v>
      </c>
      <c r="J22" s="32">
        <v>-0.41699999999999998</v>
      </c>
      <c r="K22" s="32">
        <v>-29.77</v>
      </c>
      <c r="L22" s="163">
        <v>1.8959999999999999</v>
      </c>
      <c r="M22" s="57"/>
    </row>
    <row r="23" spans="1:13" s="14" customFormat="1" ht="19.5" customHeight="1">
      <c r="A23" s="12"/>
      <c r="B23" s="35" t="s">
        <v>155</v>
      </c>
      <c r="C23" s="171">
        <v>-27.167000000000002</v>
      </c>
      <c r="D23" s="32">
        <v>-24.56</v>
      </c>
      <c r="E23" s="36">
        <v>0.10614820846905548</v>
      </c>
      <c r="F23" s="172">
        <v>0.10614820846905537</v>
      </c>
      <c r="G23" s="32">
        <v>-13.185</v>
      </c>
      <c r="H23" s="32">
        <v>-11.375</v>
      </c>
      <c r="I23" s="32">
        <v>0</v>
      </c>
      <c r="J23" s="32">
        <v>0</v>
      </c>
      <c r="K23" s="32">
        <v>-29.338999999999999</v>
      </c>
      <c r="L23" s="163">
        <v>2.1720000000000002</v>
      </c>
      <c r="M23" s="57"/>
    </row>
    <row r="24" spans="1:13" s="14" customFormat="1" ht="19.5" customHeight="1">
      <c r="A24" s="12"/>
      <c r="B24" s="33" t="s">
        <v>70</v>
      </c>
      <c r="C24" s="171">
        <v>0</v>
      </c>
      <c r="D24" s="32">
        <v>0</v>
      </c>
      <c r="E24" s="36" t="s">
        <v>23</v>
      </c>
      <c r="F24" s="172" t="s">
        <v>23</v>
      </c>
      <c r="G24" s="32">
        <v>0</v>
      </c>
      <c r="H24" s="32">
        <v>0</v>
      </c>
      <c r="I24" s="32">
        <v>0</v>
      </c>
      <c r="J24" s="32">
        <v>0</v>
      </c>
      <c r="K24" s="32">
        <v>0</v>
      </c>
      <c r="L24" s="163">
        <v>0</v>
      </c>
      <c r="M24" s="57"/>
    </row>
    <row r="25" spans="1:13" s="24" customFormat="1" ht="19.5" customHeight="1">
      <c r="A25" s="12"/>
      <c r="B25" s="33" t="s">
        <v>71</v>
      </c>
      <c r="C25" s="171">
        <v>0.86699999999999999</v>
      </c>
      <c r="D25" s="32">
        <v>0.50900000000000001</v>
      </c>
      <c r="E25" s="36">
        <v>0.70333988212180754</v>
      </c>
      <c r="F25" s="172">
        <v>0.70333988212180742</v>
      </c>
      <c r="G25" s="32">
        <v>0.502</v>
      </c>
      <c r="H25" s="32">
        <v>7.0000000000000001E-3</v>
      </c>
      <c r="I25" s="32">
        <v>1.1419999999999999</v>
      </c>
      <c r="J25" s="32">
        <v>-5.1230000000000002</v>
      </c>
      <c r="K25" s="32">
        <v>0.318</v>
      </c>
      <c r="L25" s="163">
        <v>0.54900000000000004</v>
      </c>
      <c r="M25" s="13"/>
    </row>
    <row r="26" spans="1:13" s="26" customFormat="1" ht="19.5" customHeight="1">
      <c r="A26" s="25"/>
      <c r="B26" s="20" t="s">
        <v>72</v>
      </c>
      <c r="C26" s="173">
        <v>98.57</v>
      </c>
      <c r="D26" s="27">
        <v>109.372</v>
      </c>
      <c r="E26" s="37">
        <v>-9.8763851808506775E-2</v>
      </c>
      <c r="F26" s="174">
        <v>-9.8763851808506747E-2</v>
      </c>
      <c r="G26" s="27">
        <v>51.805</v>
      </c>
      <c r="H26" s="27">
        <v>57.567</v>
      </c>
      <c r="I26" s="27">
        <v>59.558999999999997</v>
      </c>
      <c r="J26" s="27">
        <v>35.554000000000002</v>
      </c>
      <c r="K26" s="27">
        <v>33.56</v>
      </c>
      <c r="L26" s="178">
        <v>65.010000000000005</v>
      </c>
      <c r="M26" s="58"/>
    </row>
    <row r="27" spans="1:13" ht="19.5" customHeight="1">
      <c r="A27" s="25"/>
      <c r="B27" s="20" t="s">
        <v>147</v>
      </c>
      <c r="C27" s="175">
        <v>87.998000000000005</v>
      </c>
      <c r="D27" s="176">
        <v>97.563000000000002</v>
      </c>
      <c r="E27" s="218">
        <v>-9.8039215686274495E-2</v>
      </c>
      <c r="F27" s="177">
        <v>-9.8039215686274508E-2</v>
      </c>
      <c r="G27" s="27">
        <v>46.171999999999997</v>
      </c>
      <c r="H27" s="27">
        <v>51.390999999999998</v>
      </c>
      <c r="I27" s="27">
        <v>53.228000000000002</v>
      </c>
      <c r="J27" s="27">
        <v>31.667999999999999</v>
      </c>
      <c r="K27" s="27">
        <v>29.93</v>
      </c>
      <c r="L27" s="179">
        <v>58.067999999999998</v>
      </c>
      <c r="M27" s="59"/>
    </row>
    <row r="28" spans="1:13" ht="6.75" customHeight="1">
      <c r="A28" s="22"/>
      <c r="B28" s="20"/>
      <c r="C28" s="27"/>
      <c r="D28" s="27"/>
      <c r="E28" s="37"/>
      <c r="F28" s="28"/>
      <c r="G28" s="27"/>
      <c r="H28" s="27"/>
      <c r="I28" s="27"/>
      <c r="J28" s="27"/>
      <c r="K28" s="32"/>
      <c r="L28" s="32"/>
      <c r="M28" s="59"/>
    </row>
    <row r="29" spans="1:13" ht="19.5" customHeight="1">
      <c r="A29" s="7"/>
      <c r="B29" s="49"/>
      <c r="C29" s="50"/>
      <c r="D29" s="50"/>
      <c r="E29" s="28"/>
      <c r="G29" s="50"/>
      <c r="H29" s="50"/>
      <c r="I29" s="50"/>
      <c r="J29" s="50"/>
      <c r="K29" s="27"/>
      <c r="L29" s="27"/>
      <c r="M29" s="59"/>
    </row>
    <row r="30" spans="1:13" ht="19.5" customHeight="1">
      <c r="A30" s="211" t="s">
        <v>85</v>
      </c>
      <c r="B30" s="215"/>
      <c r="C30" s="50"/>
      <c r="D30" s="50"/>
      <c r="E30" s="28"/>
      <c r="F30" s="61"/>
      <c r="G30" s="50"/>
      <c r="H30" s="50"/>
      <c r="I30" s="50"/>
      <c r="J30" s="50"/>
      <c r="K30" s="32"/>
      <c r="L30" s="32"/>
      <c r="M30" s="59"/>
    </row>
    <row r="31" spans="1:13" ht="19.5" customHeight="1">
      <c r="A31" s="39"/>
      <c r="B31" s="20" t="s">
        <v>80</v>
      </c>
      <c r="C31" s="62">
        <v>0.29471701674903894</v>
      </c>
      <c r="D31" s="62">
        <v>0.28358139278272199</v>
      </c>
      <c r="E31" s="63">
        <v>1.1135623966316954</v>
      </c>
      <c r="F31" s="64"/>
      <c r="G31" s="62">
        <v>0.29976584998250605</v>
      </c>
      <c r="H31" s="62">
        <v>0.26905172274931138</v>
      </c>
      <c r="I31" s="62">
        <v>0.29571023025969928</v>
      </c>
      <c r="J31" s="62">
        <v>0.31389784158609235</v>
      </c>
      <c r="K31" s="62">
        <v>0.29859508793518946</v>
      </c>
      <c r="L31" s="62">
        <v>0.29080727147411045</v>
      </c>
      <c r="M31" s="7"/>
    </row>
    <row r="32" spans="1:13" ht="19.5" customHeight="1">
      <c r="A32" s="39"/>
      <c r="B32" s="20" t="s">
        <v>81</v>
      </c>
      <c r="C32" s="42">
        <v>138.94794700658608</v>
      </c>
      <c r="D32" s="42">
        <v>164.2888205309427</v>
      </c>
      <c r="E32" s="51">
        <v>-25.340873524356624</v>
      </c>
      <c r="F32" s="64"/>
      <c r="G32" s="42">
        <v>163.92560202864411</v>
      </c>
      <c r="H32" s="42">
        <v>164.65150587919462</v>
      </c>
      <c r="I32" s="42">
        <v>162.58448170276665</v>
      </c>
      <c r="J32" s="42">
        <v>263.14143497575208</v>
      </c>
      <c r="K32" s="42">
        <v>136.40258832228574</v>
      </c>
      <c r="L32" s="42">
        <v>141.49665614659457</v>
      </c>
      <c r="M32" s="7"/>
    </row>
    <row r="33" spans="1:13" ht="19.5" customHeight="1">
      <c r="A33" s="211" t="s">
        <v>86</v>
      </c>
      <c r="B33" s="215"/>
      <c r="C33" s="43"/>
      <c r="D33" s="43"/>
      <c r="E33" s="43"/>
      <c r="F33" s="43"/>
      <c r="G33" s="44"/>
      <c r="H33" s="44"/>
      <c r="I33" s="44"/>
      <c r="J33" s="44"/>
      <c r="K33" s="32"/>
      <c r="L33" s="32"/>
      <c r="M33" s="7"/>
    </row>
    <row r="34" spans="1:13" ht="19.5" customHeight="1">
      <c r="A34" s="45"/>
      <c r="B34" s="20" t="s">
        <v>218</v>
      </c>
      <c r="C34" s="27">
        <v>5545.5929999999998</v>
      </c>
      <c r="D34" s="27">
        <v>5289.6030000000001</v>
      </c>
      <c r="E34" s="37">
        <v>4.8394936255140575E-2</v>
      </c>
      <c r="F34" s="66"/>
      <c r="G34" s="27">
        <v>5215.8620000000001</v>
      </c>
      <c r="H34" s="27">
        <v>5289.6030000000001</v>
      </c>
      <c r="I34" s="27">
        <v>5431.5820000000003</v>
      </c>
      <c r="J34" s="27">
        <v>5564.6260000000002</v>
      </c>
      <c r="K34" s="27">
        <v>5613.0749999999998</v>
      </c>
      <c r="L34" s="27">
        <v>5545.5929999999998</v>
      </c>
      <c r="M34" s="7"/>
    </row>
    <row r="35" spans="1:13" ht="19.5" customHeight="1">
      <c r="A35" s="45"/>
      <c r="B35" s="34" t="s">
        <v>219</v>
      </c>
      <c r="C35" s="27">
        <v>7411.7129999999997</v>
      </c>
      <c r="D35" s="27">
        <v>6934.5990000000002</v>
      </c>
      <c r="E35" s="37">
        <v>6.8801959565361948E-2</v>
      </c>
      <c r="F35" s="66"/>
      <c r="G35" s="27">
        <v>6831.4340000000002</v>
      </c>
      <c r="H35" s="27">
        <v>6934.5990000000002</v>
      </c>
      <c r="I35" s="27">
        <v>7275.4170000000004</v>
      </c>
      <c r="J35" s="27">
        <v>7584.7550000000001</v>
      </c>
      <c r="K35" s="27">
        <v>7699.607</v>
      </c>
      <c r="L35" s="27">
        <v>7411.7129999999997</v>
      </c>
      <c r="M35" s="7"/>
    </row>
    <row r="36" spans="1:13" ht="19.5" customHeight="1">
      <c r="A36" s="39"/>
      <c r="B36" s="20" t="s">
        <v>142</v>
      </c>
      <c r="C36" s="27">
        <v>4738.116</v>
      </c>
      <c r="D36" s="27">
        <v>5005.9094999999998</v>
      </c>
      <c r="E36" s="37">
        <v>-5.3495473699634366E-2</v>
      </c>
      <c r="F36" s="66"/>
      <c r="G36" s="27">
        <v>5072.0744999999997</v>
      </c>
      <c r="H36" s="27">
        <v>5005.9094999999998</v>
      </c>
      <c r="I36" s="27">
        <v>4813.8649999999998</v>
      </c>
      <c r="J36" s="27">
        <v>4876.2664999999997</v>
      </c>
      <c r="K36" s="27">
        <v>4711.826</v>
      </c>
      <c r="L36" s="27">
        <v>4738.116</v>
      </c>
      <c r="M36" s="7"/>
    </row>
    <row r="37" spans="1:13" ht="19.5" customHeight="1">
      <c r="A37" s="211" t="s">
        <v>7</v>
      </c>
      <c r="B37" s="215"/>
      <c r="C37" s="27"/>
      <c r="D37" s="27"/>
      <c r="E37" s="52"/>
      <c r="F37" s="52"/>
      <c r="G37" s="27"/>
      <c r="H37" s="27"/>
      <c r="I37" s="27"/>
      <c r="J37" s="27"/>
      <c r="K37" s="27"/>
      <c r="L37" s="27"/>
      <c r="M37" s="7"/>
    </row>
    <row r="38" spans="1:13" ht="19.5" customHeight="1">
      <c r="A38" s="7"/>
      <c r="B38" s="34" t="s">
        <v>83</v>
      </c>
      <c r="C38" s="27">
        <v>4150.01</v>
      </c>
      <c r="D38" s="27">
        <v>4140.51</v>
      </c>
      <c r="E38" s="37">
        <v>2.2944033464475933E-3</v>
      </c>
      <c r="F38" s="64"/>
      <c r="G38" s="27">
        <v>4106.7700000000004</v>
      </c>
      <c r="H38" s="27">
        <v>4140.51</v>
      </c>
      <c r="I38" s="27">
        <v>4150.01</v>
      </c>
      <c r="J38" s="27">
        <v>4149.76</v>
      </c>
      <c r="K38" s="27">
        <v>4133.01</v>
      </c>
      <c r="L38" s="27">
        <v>4150.01</v>
      </c>
    </row>
    <row r="39" spans="1:13" ht="19.5" customHeight="1" outlineLevel="1">
      <c r="A39" s="7"/>
      <c r="B39" s="34" t="s">
        <v>215</v>
      </c>
      <c r="C39" s="307">
        <v>0.26970339187789272</v>
      </c>
      <c r="D39" s="307">
        <v>0.28188791667188695</v>
      </c>
      <c r="E39" s="271">
        <v>-1.2184524793994234</v>
      </c>
      <c r="F39" s="242"/>
      <c r="G39" s="307">
        <v>0.26335634889459625</v>
      </c>
      <c r="H39" s="307">
        <v>0.30070028378485741</v>
      </c>
      <c r="I39" s="307">
        <v>0.32060932572134981</v>
      </c>
      <c r="J39" s="307">
        <v>0.17375045894044883</v>
      </c>
      <c r="K39" s="307">
        <v>0.17356042731744176</v>
      </c>
      <c r="L39" s="307">
        <v>0.36725603538599261</v>
      </c>
      <c r="M39" s="241"/>
    </row>
    <row r="40" spans="1:13">
      <c r="B40" s="408" t="s">
        <v>225</v>
      </c>
      <c r="C40" s="408"/>
      <c r="D40" s="408"/>
      <c r="E40" s="408"/>
      <c r="F40" s="408"/>
      <c r="G40" s="408"/>
      <c r="H40" s="408"/>
      <c r="I40" s="408"/>
      <c r="J40" s="408"/>
      <c r="K40" s="408"/>
      <c r="L40" s="408"/>
    </row>
    <row r="41" spans="1:13">
      <c r="C41" s="27"/>
      <c r="D41" s="27"/>
      <c r="H41" s="27"/>
      <c r="I41" s="27"/>
      <c r="J41" s="27"/>
      <c r="K41" s="27"/>
      <c r="L41" s="23"/>
    </row>
    <row r="42" spans="1:13">
      <c r="C42" s="27"/>
      <c r="D42" s="27"/>
      <c r="H42" s="27"/>
      <c r="I42" s="27"/>
      <c r="J42" s="27"/>
      <c r="K42" s="27"/>
      <c r="L42" s="23"/>
    </row>
    <row r="43" spans="1:13">
      <c r="C43" s="27"/>
      <c r="D43" s="27"/>
      <c r="H43" s="27"/>
      <c r="I43" s="27"/>
      <c r="J43" s="27"/>
      <c r="K43" s="27"/>
      <c r="L43" s="23"/>
    </row>
    <row r="45" spans="1:13">
      <c r="C45" s="27"/>
      <c r="D45" s="27"/>
      <c r="H45" s="27"/>
      <c r="I45" s="27"/>
      <c r="J45" s="27"/>
      <c r="K45" s="27"/>
      <c r="L45" s="23"/>
    </row>
  </sheetData>
  <mergeCells count="2">
    <mergeCell ref="A2:L2"/>
    <mergeCell ref="B40:L40"/>
  </mergeCells>
  <printOptions horizontalCentered="1" verticalCentered="1"/>
  <pageMargins left="0" right="0" top="0" bottom="0" header="0" footer="0"/>
  <pageSetup paperSize="9" scale="79" orientation="landscape" horizontalDpi="300" verticalDpi="300" r:id="rId1"/>
  <headerFooter scaleWithDoc="0" alignWithMargins="0">
    <oddFooter>&amp;R&amp;"UniCredit,Normale"&amp;6&amp;K03-049&amp;P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B050"/>
    <pageSetUpPr fitToPage="1"/>
  </sheetPr>
  <dimension ref="A1:M45"/>
  <sheetViews>
    <sheetView showGridLines="0" topLeftCell="C1" zoomScale="90" zoomScaleNormal="90" zoomScaleSheetLayoutView="90" workbookViewId="0">
      <selection activeCell="M1" sqref="M1:N1048576"/>
    </sheetView>
  </sheetViews>
  <sheetFormatPr defaultColWidth="9.140625" defaultRowHeight="12.75" customHeight="1" outlineLevelRow="1"/>
  <cols>
    <col min="1" max="1" width="1" style="9" customWidth="1"/>
    <col min="2" max="2" width="50.7109375" style="9" customWidth="1"/>
    <col min="3" max="4" width="12.7109375" style="9" customWidth="1"/>
    <col min="5" max="6" width="12.7109375" style="46" customWidth="1"/>
    <col min="7" max="11" width="12.7109375" style="9" customWidth="1"/>
    <col min="12" max="12" width="11.42578125" style="304" customWidth="1"/>
    <col min="13" max="13" width="3" style="9" customWidth="1"/>
    <col min="14" max="16384" width="9.140625" style="9"/>
  </cols>
  <sheetData>
    <row r="1" spans="1:13" ht="15" customHeight="1">
      <c r="A1" s="7"/>
      <c r="B1" s="8"/>
      <c r="C1" s="7"/>
      <c r="D1" s="7"/>
      <c r="E1" s="28"/>
      <c r="F1" s="28"/>
      <c r="G1" s="7"/>
      <c r="H1" s="7"/>
      <c r="I1" s="7"/>
      <c r="J1" s="7"/>
      <c r="K1" s="7"/>
      <c r="L1" s="274"/>
      <c r="M1" s="7"/>
    </row>
    <row r="2" spans="1:13" ht="30.75" customHeight="1">
      <c r="A2" s="401" t="s">
        <v>25</v>
      </c>
      <c r="B2" s="401"/>
      <c r="C2" s="401"/>
      <c r="D2" s="401"/>
      <c r="E2" s="401"/>
      <c r="F2" s="401"/>
      <c r="G2" s="401"/>
      <c r="H2" s="401"/>
      <c r="I2" s="401"/>
      <c r="J2" s="401"/>
      <c r="K2" s="401"/>
      <c r="L2" s="401"/>
      <c r="M2" s="7"/>
    </row>
    <row r="3" spans="1:13" ht="25.5" customHeight="1">
      <c r="A3" s="7"/>
      <c r="B3" s="7"/>
      <c r="C3" s="7"/>
      <c r="D3" s="7"/>
      <c r="E3" s="28"/>
      <c r="F3" s="28"/>
      <c r="G3" s="7"/>
      <c r="H3" s="7"/>
      <c r="I3" s="7"/>
      <c r="J3" s="7"/>
      <c r="K3" s="7"/>
      <c r="L3" s="274"/>
      <c r="M3" s="7"/>
    </row>
    <row r="4" spans="1:13" ht="12.75" customHeight="1">
      <c r="A4" s="7"/>
      <c r="B4" s="151" t="s">
        <v>8</v>
      </c>
      <c r="C4" s="7"/>
      <c r="D4" s="7"/>
      <c r="E4" s="28"/>
      <c r="F4" s="28"/>
      <c r="G4" s="7"/>
      <c r="H4" s="7"/>
      <c r="I4" s="7"/>
      <c r="J4" s="7"/>
      <c r="K4" s="7"/>
      <c r="L4" s="274"/>
      <c r="M4" s="7"/>
    </row>
    <row r="5" spans="1:13" s="14" customFormat="1" ht="15" customHeight="1">
      <c r="A5" s="12"/>
      <c r="B5" s="12"/>
      <c r="C5" s="167" t="s">
        <v>223</v>
      </c>
      <c r="D5" s="168"/>
      <c r="E5" s="216" t="s">
        <v>3</v>
      </c>
      <c r="F5" s="362" t="s">
        <v>4</v>
      </c>
      <c r="G5" s="13" t="s">
        <v>42</v>
      </c>
      <c r="H5" s="13" t="s">
        <v>52</v>
      </c>
      <c r="I5" s="13" t="s">
        <v>53</v>
      </c>
      <c r="J5" s="13" t="s">
        <v>54</v>
      </c>
      <c r="K5" s="13" t="s">
        <v>42</v>
      </c>
      <c r="L5" s="160" t="s">
        <v>52</v>
      </c>
      <c r="M5" s="54"/>
    </row>
    <row r="6" spans="1:13" s="24" customFormat="1" ht="15" customHeight="1">
      <c r="A6" s="22"/>
      <c r="B6" s="15" t="s">
        <v>5</v>
      </c>
      <c r="C6" s="170">
        <v>2017</v>
      </c>
      <c r="D6" s="29">
        <v>2016</v>
      </c>
      <c r="E6" s="58" t="s">
        <v>6</v>
      </c>
      <c r="F6" s="363" t="s">
        <v>9</v>
      </c>
      <c r="G6" s="13">
        <v>2016</v>
      </c>
      <c r="H6" s="13">
        <v>2016</v>
      </c>
      <c r="I6" s="13">
        <v>2016</v>
      </c>
      <c r="J6" s="13">
        <v>2016</v>
      </c>
      <c r="K6" s="13">
        <v>2017</v>
      </c>
      <c r="L6" s="161">
        <v>2017</v>
      </c>
      <c r="M6" s="381"/>
    </row>
    <row r="7" spans="1:13" s="14" customFormat="1" ht="6" customHeight="1">
      <c r="A7" s="223"/>
      <c r="B7" s="224"/>
      <c r="C7" s="225"/>
      <c r="D7" s="226"/>
      <c r="E7" s="231"/>
      <c r="F7" s="227"/>
      <c r="G7" s="228"/>
      <c r="H7" s="228"/>
      <c r="I7" s="228"/>
      <c r="J7" s="228"/>
      <c r="K7" s="228"/>
      <c r="L7" s="229"/>
      <c r="M7" s="56"/>
    </row>
    <row r="8" spans="1:13" s="14" customFormat="1" ht="19.5" customHeight="1">
      <c r="A8" s="12"/>
      <c r="B8" s="33" t="s">
        <v>55</v>
      </c>
      <c r="C8" s="171">
        <v>54.393000000000001</v>
      </c>
      <c r="D8" s="32">
        <v>52.93</v>
      </c>
      <c r="E8" s="36">
        <v>2.7640279614585372E-2</v>
      </c>
      <c r="F8" s="172">
        <v>2.7640279614585303E-2</v>
      </c>
      <c r="G8" s="32">
        <v>26.295000000000002</v>
      </c>
      <c r="H8" s="32">
        <v>26.635000000000002</v>
      </c>
      <c r="I8" s="32">
        <v>27.146000000000001</v>
      </c>
      <c r="J8" s="32">
        <v>27.527000000000001</v>
      </c>
      <c r="K8" s="32">
        <v>26.89</v>
      </c>
      <c r="L8" s="163">
        <v>27.503</v>
      </c>
      <c r="M8" s="57"/>
    </row>
    <row r="9" spans="1:13" s="14" customFormat="1" ht="19.5" customHeight="1">
      <c r="A9" s="12"/>
      <c r="B9" s="33" t="s">
        <v>56</v>
      </c>
      <c r="C9" s="171">
        <v>1.9E-2</v>
      </c>
      <c r="D9" s="32">
        <v>8.0000000000000002E-3</v>
      </c>
      <c r="E9" s="36">
        <v>1.375</v>
      </c>
      <c r="F9" s="172">
        <v>1.375</v>
      </c>
      <c r="G9" s="32">
        <v>0</v>
      </c>
      <c r="H9" s="32">
        <v>8.0000000000000002E-3</v>
      </c>
      <c r="I9" s="32">
        <v>0</v>
      </c>
      <c r="J9" s="32">
        <v>0</v>
      </c>
      <c r="K9" s="32">
        <v>0</v>
      </c>
      <c r="L9" s="163">
        <v>1.9E-2</v>
      </c>
      <c r="M9" s="57"/>
    </row>
    <row r="10" spans="1:13" s="14" customFormat="1" ht="19.5" customHeight="1">
      <c r="A10" s="12"/>
      <c r="B10" s="33" t="s">
        <v>57</v>
      </c>
      <c r="C10" s="171">
        <v>20.231000000000002</v>
      </c>
      <c r="D10" s="32">
        <v>18.771000000000001</v>
      </c>
      <c r="E10" s="36">
        <v>7.7779553566672099E-2</v>
      </c>
      <c r="F10" s="172">
        <v>7.7779553566671988E-2</v>
      </c>
      <c r="G10" s="32">
        <v>9.2219999999999995</v>
      </c>
      <c r="H10" s="32">
        <v>9.5489999999999995</v>
      </c>
      <c r="I10" s="32">
        <v>9.5519999999999996</v>
      </c>
      <c r="J10" s="32">
        <v>9.5380000000000003</v>
      </c>
      <c r="K10" s="32">
        <v>9.9420000000000002</v>
      </c>
      <c r="L10" s="163">
        <v>10.289</v>
      </c>
      <c r="M10" s="57"/>
    </row>
    <row r="11" spans="1:13" s="14" customFormat="1" ht="19.5" customHeight="1">
      <c r="A11" s="12"/>
      <c r="B11" s="33" t="s">
        <v>58</v>
      </c>
      <c r="C11" s="171">
        <v>2.5299999999999998</v>
      </c>
      <c r="D11" s="32">
        <v>2.8050000000000002</v>
      </c>
      <c r="E11" s="36">
        <v>-9.8039215686274606E-2</v>
      </c>
      <c r="F11" s="172">
        <v>-9.8039215686274508E-2</v>
      </c>
      <c r="G11" s="32">
        <v>1.3149999999999999</v>
      </c>
      <c r="H11" s="32">
        <v>1.49</v>
      </c>
      <c r="I11" s="32">
        <v>1.853</v>
      </c>
      <c r="J11" s="32">
        <v>1.484</v>
      </c>
      <c r="K11" s="32">
        <v>1.1319999999999999</v>
      </c>
      <c r="L11" s="163">
        <v>1.3979999999999999</v>
      </c>
      <c r="M11" s="57"/>
    </row>
    <row r="12" spans="1:13" s="14" customFormat="1" ht="19.5" customHeight="1">
      <c r="A12" s="12"/>
      <c r="B12" s="33" t="s">
        <v>59</v>
      </c>
      <c r="C12" s="171">
        <v>0.20100000000000001</v>
      </c>
      <c r="D12" s="32">
        <v>1.613</v>
      </c>
      <c r="E12" s="36">
        <v>-0.87538747675139494</v>
      </c>
      <c r="F12" s="172">
        <v>-0.87538747675139494</v>
      </c>
      <c r="G12" s="32">
        <v>0.45800000000000002</v>
      </c>
      <c r="H12" s="32">
        <v>1.155</v>
      </c>
      <c r="I12" s="32">
        <v>-0.152</v>
      </c>
      <c r="J12" s="32">
        <v>-1.7669999999999999</v>
      </c>
      <c r="K12" s="32">
        <v>0.17599999999999999</v>
      </c>
      <c r="L12" s="163">
        <v>2.5000000000000001E-2</v>
      </c>
      <c r="M12" s="57"/>
    </row>
    <row r="13" spans="1:13" s="24" customFormat="1" ht="19.5" customHeight="1">
      <c r="A13" s="22"/>
      <c r="B13" s="34" t="s">
        <v>60</v>
      </c>
      <c r="C13" s="173">
        <v>77.373999999999995</v>
      </c>
      <c r="D13" s="27">
        <v>76.126999999999995</v>
      </c>
      <c r="E13" s="37">
        <v>1.6380522022410027E-2</v>
      </c>
      <c r="F13" s="174">
        <v>1.6380522022409919E-2</v>
      </c>
      <c r="G13" s="27">
        <v>37.29</v>
      </c>
      <c r="H13" s="27">
        <v>38.837000000000003</v>
      </c>
      <c r="I13" s="27">
        <v>38.399000000000001</v>
      </c>
      <c r="J13" s="27">
        <v>36.781999999999996</v>
      </c>
      <c r="K13" s="27">
        <v>38.14</v>
      </c>
      <c r="L13" s="178">
        <v>39.234000000000002</v>
      </c>
      <c r="M13" s="13"/>
    </row>
    <row r="14" spans="1:13" s="14" customFormat="1" ht="19.5" customHeight="1">
      <c r="A14" s="12"/>
      <c r="B14" s="33" t="s">
        <v>61</v>
      </c>
      <c r="C14" s="171">
        <v>-18.332999999999998</v>
      </c>
      <c r="D14" s="32">
        <v>-17.731999999999999</v>
      </c>
      <c r="E14" s="36">
        <v>3.3893525829009619E-2</v>
      </c>
      <c r="F14" s="172">
        <v>3.3893525829009702E-2</v>
      </c>
      <c r="G14" s="32">
        <v>-8.8040000000000003</v>
      </c>
      <c r="H14" s="32">
        <v>-8.9280000000000008</v>
      </c>
      <c r="I14" s="32">
        <v>-9.08</v>
      </c>
      <c r="J14" s="32">
        <v>-9.3239999999999998</v>
      </c>
      <c r="K14" s="32">
        <v>-9.1389999999999993</v>
      </c>
      <c r="L14" s="163">
        <v>-9.1940000000000008</v>
      </c>
      <c r="M14" s="57"/>
    </row>
    <row r="15" spans="1:13" s="14" customFormat="1" ht="19.5" customHeight="1">
      <c r="A15" s="12"/>
      <c r="B15" s="33" t="s">
        <v>62</v>
      </c>
      <c r="C15" s="171">
        <v>-15.099</v>
      </c>
      <c r="D15" s="32">
        <v>-15.042</v>
      </c>
      <c r="E15" s="36">
        <v>3.7893897088152606E-3</v>
      </c>
      <c r="F15" s="217">
        <v>3.7893897088152606E-3</v>
      </c>
      <c r="G15" s="32">
        <v>-7.3930000000000007</v>
      </c>
      <c r="H15" s="32">
        <v>-7.649</v>
      </c>
      <c r="I15" s="32">
        <v>-7.165</v>
      </c>
      <c r="J15" s="32">
        <v>-7.9729999999999999</v>
      </c>
      <c r="K15" s="32">
        <v>-7.5990000000000002</v>
      </c>
      <c r="L15" s="163">
        <v>-7.5</v>
      </c>
      <c r="M15" s="57"/>
    </row>
    <row r="16" spans="1:13" s="14" customFormat="1" ht="19.5" customHeight="1">
      <c r="A16" s="12"/>
      <c r="B16" s="33" t="s">
        <v>63</v>
      </c>
      <c r="C16" s="171">
        <v>0</v>
      </c>
      <c r="D16" s="32">
        <v>0</v>
      </c>
      <c r="E16" s="36" t="s">
        <v>23</v>
      </c>
      <c r="F16" s="172" t="s">
        <v>23</v>
      </c>
      <c r="G16" s="32">
        <v>0</v>
      </c>
      <c r="H16" s="32">
        <v>0</v>
      </c>
      <c r="I16" s="32">
        <v>0</v>
      </c>
      <c r="J16" s="32">
        <v>0</v>
      </c>
      <c r="K16" s="32">
        <v>0</v>
      </c>
      <c r="L16" s="163">
        <v>0</v>
      </c>
      <c r="M16" s="57"/>
    </row>
    <row r="17" spans="1:13" s="14" customFormat="1" ht="19.5" customHeight="1">
      <c r="A17" s="12"/>
      <c r="B17" s="33" t="s">
        <v>64</v>
      </c>
      <c r="C17" s="171">
        <v>-2.8769999999999998</v>
      </c>
      <c r="D17" s="32">
        <v>-3.1629999999999998</v>
      </c>
      <c r="E17" s="36">
        <v>-9.0420486879544737E-2</v>
      </c>
      <c r="F17" s="172">
        <v>-9.0420486879544737E-2</v>
      </c>
      <c r="G17" s="32">
        <v>-1.593</v>
      </c>
      <c r="H17" s="32">
        <v>-1.57</v>
      </c>
      <c r="I17" s="32">
        <v>-1.5209999999999999</v>
      </c>
      <c r="J17" s="32">
        <v>-1.7529999999999999</v>
      </c>
      <c r="K17" s="32">
        <v>-1.4219999999999999</v>
      </c>
      <c r="L17" s="163">
        <v>-1.4550000000000001</v>
      </c>
      <c r="M17" s="57"/>
    </row>
    <row r="18" spans="1:13" s="24" customFormat="1" ht="19.5" customHeight="1">
      <c r="A18" s="22"/>
      <c r="B18" s="20" t="s">
        <v>65</v>
      </c>
      <c r="C18" s="173">
        <v>-36.308999999999997</v>
      </c>
      <c r="D18" s="27">
        <v>-35.936999999999998</v>
      </c>
      <c r="E18" s="37">
        <v>1.035144836797719E-2</v>
      </c>
      <c r="F18" s="174">
        <v>1.0351448367977294E-2</v>
      </c>
      <c r="G18" s="27">
        <v>-17.79</v>
      </c>
      <c r="H18" s="27">
        <v>-18.146999999999998</v>
      </c>
      <c r="I18" s="27">
        <v>-17.765999999999998</v>
      </c>
      <c r="J18" s="27">
        <v>-19.05</v>
      </c>
      <c r="K18" s="27">
        <v>-18.16</v>
      </c>
      <c r="L18" s="178">
        <v>-18.149000000000001</v>
      </c>
      <c r="M18" s="13"/>
    </row>
    <row r="19" spans="1:13" s="24" customFormat="1" ht="19.5" customHeight="1">
      <c r="A19" s="22"/>
      <c r="B19" s="20" t="s">
        <v>66</v>
      </c>
      <c r="C19" s="173">
        <v>41.064999999999998</v>
      </c>
      <c r="D19" s="27">
        <v>40.19</v>
      </c>
      <c r="E19" s="37">
        <v>2.1771584971385982E-2</v>
      </c>
      <c r="F19" s="174">
        <v>2.1771584971385916E-2</v>
      </c>
      <c r="G19" s="27">
        <v>19.5</v>
      </c>
      <c r="H19" s="27">
        <v>20.69</v>
      </c>
      <c r="I19" s="27">
        <v>20.632999999999999</v>
      </c>
      <c r="J19" s="27">
        <v>17.731999999999999</v>
      </c>
      <c r="K19" s="27">
        <v>19.98</v>
      </c>
      <c r="L19" s="178">
        <v>21.085000000000001</v>
      </c>
      <c r="M19" s="13"/>
    </row>
    <row r="20" spans="1:13" s="14" customFormat="1" ht="19.5" customHeight="1">
      <c r="A20" s="12"/>
      <c r="B20" s="48" t="s">
        <v>67</v>
      </c>
      <c r="C20" s="171">
        <v>-6.2080000000000002</v>
      </c>
      <c r="D20" s="32">
        <v>-7.4379999999999997</v>
      </c>
      <c r="E20" s="36">
        <v>-0.1653670341489647</v>
      </c>
      <c r="F20" s="172">
        <v>-0.16536703414896478</v>
      </c>
      <c r="G20" s="32">
        <v>-4.125</v>
      </c>
      <c r="H20" s="32">
        <v>-3.3130000000000002</v>
      </c>
      <c r="I20" s="32">
        <v>-3.4249999999999998</v>
      </c>
      <c r="J20" s="32">
        <v>-4.6390000000000002</v>
      </c>
      <c r="K20" s="32">
        <v>-2.6539999999999999</v>
      </c>
      <c r="L20" s="163">
        <v>-3.5539999999999998</v>
      </c>
      <c r="M20" s="57"/>
    </row>
    <row r="21" spans="1:13" s="24" customFormat="1" ht="19.5" customHeight="1">
      <c r="A21" s="22"/>
      <c r="B21" s="20" t="s">
        <v>68</v>
      </c>
      <c r="C21" s="173">
        <v>34.856999999999999</v>
      </c>
      <c r="D21" s="27">
        <v>32.752000000000002</v>
      </c>
      <c r="E21" s="37">
        <v>6.4270884220810842E-2</v>
      </c>
      <c r="F21" s="174">
        <v>6.4270884220810939E-2</v>
      </c>
      <c r="G21" s="27">
        <v>15.375</v>
      </c>
      <c r="H21" s="27">
        <v>17.376999999999999</v>
      </c>
      <c r="I21" s="27">
        <v>17.207999999999998</v>
      </c>
      <c r="J21" s="27">
        <v>13.093</v>
      </c>
      <c r="K21" s="27">
        <v>17.326000000000001</v>
      </c>
      <c r="L21" s="178">
        <v>17.530999999999999</v>
      </c>
      <c r="M21" s="13"/>
    </row>
    <row r="22" spans="1:13" s="14" customFormat="1" ht="19.5" customHeight="1">
      <c r="A22" s="12"/>
      <c r="B22" s="33" t="s">
        <v>154</v>
      </c>
      <c r="C22" s="171">
        <v>-2.7949999999999999</v>
      </c>
      <c r="D22" s="32">
        <v>-2.3370000000000002</v>
      </c>
      <c r="E22" s="36">
        <v>0.1959777492511765</v>
      </c>
      <c r="F22" s="172">
        <v>0.19597774925117672</v>
      </c>
      <c r="G22" s="32">
        <v>-1.1539999999999999</v>
      </c>
      <c r="H22" s="32">
        <v>-1.1830000000000001</v>
      </c>
      <c r="I22" s="32">
        <v>-1.2989999999999999</v>
      </c>
      <c r="J22" s="32">
        <v>-1.5409999999999999</v>
      </c>
      <c r="K22" s="32">
        <v>-1.3320000000000001</v>
      </c>
      <c r="L22" s="163">
        <v>-1.4630000000000001</v>
      </c>
      <c r="M22" s="57"/>
    </row>
    <row r="23" spans="1:13" s="14" customFormat="1" ht="19.5" customHeight="1">
      <c r="A23" s="12"/>
      <c r="B23" s="35" t="s">
        <v>155</v>
      </c>
      <c r="C23" s="171">
        <v>-2.54</v>
      </c>
      <c r="D23" s="32">
        <v>-2.3220000000000001</v>
      </c>
      <c r="E23" s="36">
        <v>9.3884582256675175E-2</v>
      </c>
      <c r="F23" s="172">
        <v>9.3884582256675286E-2</v>
      </c>
      <c r="G23" s="32">
        <v>-1.149</v>
      </c>
      <c r="H23" s="32">
        <v>-1.173</v>
      </c>
      <c r="I23" s="32">
        <v>-1.2070000000000001</v>
      </c>
      <c r="J23" s="32">
        <v>-1.2330000000000001</v>
      </c>
      <c r="K23" s="32">
        <v>-1.2509999999999999</v>
      </c>
      <c r="L23" s="163">
        <v>-1.2889999999999999</v>
      </c>
      <c r="M23" s="57"/>
    </row>
    <row r="24" spans="1:13" s="14" customFormat="1" ht="19.5" customHeight="1">
      <c r="A24" s="12"/>
      <c r="B24" s="33" t="s">
        <v>70</v>
      </c>
      <c r="C24" s="171">
        <v>-0.377</v>
      </c>
      <c r="D24" s="32">
        <v>0</v>
      </c>
      <c r="E24" s="36" t="s">
        <v>23</v>
      </c>
      <c r="F24" s="172" t="s">
        <v>23</v>
      </c>
      <c r="G24" s="32">
        <v>0</v>
      </c>
      <c r="H24" s="32">
        <v>0</v>
      </c>
      <c r="I24" s="32">
        <v>0</v>
      </c>
      <c r="J24" s="32">
        <v>0</v>
      </c>
      <c r="K24" s="32">
        <v>-1.2999999999999999E-2</v>
      </c>
      <c r="L24" s="163">
        <v>-0.36399999999999999</v>
      </c>
      <c r="M24" s="57"/>
    </row>
    <row r="25" spans="1:13" s="24" customFormat="1" ht="19.5" customHeight="1">
      <c r="A25" s="12"/>
      <c r="B25" s="33" t="s">
        <v>71</v>
      </c>
      <c r="C25" s="171">
        <v>8.1000000000000003E-2</v>
      </c>
      <c r="D25" s="32">
        <v>9.5000000000000001E-2</v>
      </c>
      <c r="E25" s="36">
        <v>-0.14736842105263159</v>
      </c>
      <c r="F25" s="172">
        <v>-0.14736842105263157</v>
      </c>
      <c r="G25" s="32">
        <v>5.0000000000000001E-3</v>
      </c>
      <c r="H25" s="32">
        <v>0.09</v>
      </c>
      <c r="I25" s="32">
        <v>8.8999999999999996E-2</v>
      </c>
      <c r="J25" s="32">
        <v>0.38800000000000001</v>
      </c>
      <c r="K25" s="32">
        <v>3.1E-2</v>
      </c>
      <c r="L25" s="163">
        <v>0.05</v>
      </c>
      <c r="M25" s="13"/>
    </row>
    <row r="26" spans="1:13" s="26" customFormat="1" ht="19.5" customHeight="1">
      <c r="A26" s="25"/>
      <c r="B26" s="20" t="s">
        <v>72</v>
      </c>
      <c r="C26" s="173">
        <v>31.765999999999998</v>
      </c>
      <c r="D26" s="27">
        <v>30.51</v>
      </c>
      <c r="E26" s="37">
        <v>4.1166830547361366E-2</v>
      </c>
      <c r="F26" s="174">
        <v>4.1166830547361519E-2</v>
      </c>
      <c r="G26" s="27">
        <v>14.226000000000001</v>
      </c>
      <c r="H26" s="27">
        <v>16.283999999999999</v>
      </c>
      <c r="I26" s="27">
        <v>15.997999999999999</v>
      </c>
      <c r="J26" s="27">
        <v>11.94</v>
      </c>
      <c r="K26" s="27">
        <v>16.012</v>
      </c>
      <c r="L26" s="178">
        <v>15.754</v>
      </c>
      <c r="M26" s="58"/>
    </row>
    <row r="27" spans="1:13" ht="19.5" customHeight="1">
      <c r="A27" s="25"/>
      <c r="B27" s="20" t="s">
        <v>147</v>
      </c>
      <c r="C27" s="175">
        <v>24.236000000000001</v>
      </c>
      <c r="D27" s="176">
        <v>23.594000000000001</v>
      </c>
      <c r="E27" s="218">
        <v>2.7210307705348713E-2</v>
      </c>
      <c r="F27" s="177">
        <v>2.7210307705348817E-2</v>
      </c>
      <c r="G27" s="27">
        <v>10.903</v>
      </c>
      <c r="H27" s="27">
        <v>12.691000000000001</v>
      </c>
      <c r="I27" s="27">
        <v>12.18</v>
      </c>
      <c r="J27" s="27">
        <v>9.3309999999999995</v>
      </c>
      <c r="K27" s="27">
        <v>12.186</v>
      </c>
      <c r="L27" s="179">
        <v>12.05</v>
      </c>
      <c r="M27" s="59"/>
    </row>
    <row r="28" spans="1:13" ht="6.75" customHeight="1">
      <c r="A28" s="22"/>
      <c r="B28" s="20"/>
      <c r="C28" s="27"/>
      <c r="D28" s="27"/>
      <c r="E28" s="37"/>
      <c r="F28" s="28"/>
      <c r="G28" s="27"/>
      <c r="H28" s="27"/>
      <c r="I28" s="27"/>
      <c r="J28" s="27"/>
      <c r="K28" s="32"/>
      <c r="L28" s="32"/>
      <c r="M28" s="59"/>
    </row>
    <row r="29" spans="1:13" ht="19.5" customHeight="1">
      <c r="A29" s="7"/>
      <c r="B29" s="49"/>
      <c r="C29" s="50"/>
      <c r="D29" s="50"/>
      <c r="E29" s="28"/>
      <c r="G29" s="50"/>
      <c r="H29" s="50"/>
      <c r="I29" s="50"/>
      <c r="J29" s="50"/>
      <c r="K29" s="27"/>
      <c r="L29" s="27"/>
      <c r="M29" s="59"/>
    </row>
    <row r="30" spans="1:13" ht="19.5" customHeight="1">
      <c r="A30" s="211" t="s">
        <v>85</v>
      </c>
      <c r="B30" s="215"/>
      <c r="C30" s="50"/>
      <c r="D30" s="50"/>
      <c r="E30" s="28"/>
      <c r="F30" s="61"/>
      <c r="G30" s="50"/>
      <c r="H30" s="50"/>
      <c r="I30" s="50"/>
      <c r="J30" s="50"/>
      <c r="K30" s="32"/>
      <c r="L30" s="32"/>
      <c r="M30" s="59"/>
    </row>
    <row r="31" spans="1:13" ht="19.5" customHeight="1">
      <c r="A31" s="39"/>
      <c r="B31" s="20" t="s">
        <v>80</v>
      </c>
      <c r="C31" s="62">
        <v>0.46926616175976427</v>
      </c>
      <c r="D31" s="62">
        <v>0.47206641533227373</v>
      </c>
      <c r="E31" s="63">
        <v>-0.28002535725094591</v>
      </c>
      <c r="F31" s="64"/>
      <c r="G31" s="62">
        <v>0.47707160096540624</v>
      </c>
      <c r="H31" s="62">
        <v>0.46726060200324426</v>
      </c>
      <c r="I31" s="62">
        <v>0.4626682986536107</v>
      </c>
      <c r="J31" s="62">
        <v>0.51791637213854613</v>
      </c>
      <c r="K31" s="62">
        <v>0.47614053487152597</v>
      </c>
      <c r="L31" s="62">
        <v>0.46258347351786716</v>
      </c>
      <c r="M31" s="7"/>
    </row>
    <row r="32" spans="1:13" ht="19.5" customHeight="1">
      <c r="A32" s="39"/>
      <c r="B32" s="20" t="s">
        <v>81</v>
      </c>
      <c r="C32" s="42">
        <v>63.620800353357794</v>
      </c>
      <c r="D32" s="42">
        <v>80.460870519982961</v>
      </c>
      <c r="E32" s="51">
        <v>-16.840070166625168</v>
      </c>
      <c r="F32" s="64"/>
      <c r="G32" s="42">
        <v>89.947813913782028</v>
      </c>
      <c r="H32" s="42">
        <v>71.121091009987111</v>
      </c>
      <c r="I32" s="42">
        <v>72.546575430963728</v>
      </c>
      <c r="J32" s="42">
        <v>97.418560398746195</v>
      </c>
      <c r="K32" s="42">
        <v>54.92400480636779</v>
      </c>
      <c r="L32" s="42">
        <v>72.152419448365919</v>
      </c>
      <c r="M32" s="7"/>
    </row>
    <row r="33" spans="1:13" ht="19.5" customHeight="1">
      <c r="A33" s="211" t="s">
        <v>86</v>
      </c>
      <c r="B33" s="215"/>
      <c r="C33" s="43"/>
      <c r="D33" s="43"/>
      <c r="E33" s="43"/>
      <c r="F33" s="43"/>
      <c r="G33" s="44"/>
      <c r="H33" s="44"/>
      <c r="I33" s="44"/>
      <c r="J33" s="44"/>
      <c r="K33" s="32"/>
      <c r="L33" s="32"/>
      <c r="M33" s="7"/>
    </row>
    <row r="34" spans="1:13" ht="19.5" customHeight="1">
      <c r="A34" s="45"/>
      <c r="B34" s="20" t="s">
        <v>218</v>
      </c>
      <c r="C34" s="27">
        <v>1994.308</v>
      </c>
      <c r="D34" s="27">
        <v>1886.809</v>
      </c>
      <c r="E34" s="37">
        <v>5.6973970338280111E-2</v>
      </c>
      <c r="F34" s="66"/>
      <c r="G34" s="27">
        <v>1839.7929999999999</v>
      </c>
      <c r="H34" s="27">
        <v>1886.809</v>
      </c>
      <c r="I34" s="27">
        <v>1890.075</v>
      </c>
      <c r="J34" s="27">
        <v>1919.4659999999999</v>
      </c>
      <c r="K34" s="27">
        <v>1946.239</v>
      </c>
      <c r="L34" s="27">
        <v>1994.308</v>
      </c>
      <c r="M34" s="7"/>
    </row>
    <row r="35" spans="1:13" ht="19.5" customHeight="1">
      <c r="A35" s="45"/>
      <c r="B35" s="34" t="s">
        <v>219</v>
      </c>
      <c r="C35" s="27">
        <v>2314.7109999999998</v>
      </c>
      <c r="D35" s="27">
        <v>2155.9430000000002</v>
      </c>
      <c r="E35" s="37">
        <v>7.3642021148054182E-2</v>
      </c>
      <c r="F35" s="66"/>
      <c r="G35" s="27">
        <v>2095.893</v>
      </c>
      <c r="H35" s="27">
        <v>2155.9430000000002</v>
      </c>
      <c r="I35" s="27">
        <v>2198.9009999999998</v>
      </c>
      <c r="J35" s="27">
        <v>2230.3510000000001</v>
      </c>
      <c r="K35" s="27">
        <v>2267.6849999999999</v>
      </c>
      <c r="L35" s="27">
        <v>2314.7109999999998</v>
      </c>
      <c r="M35" s="7"/>
    </row>
    <row r="36" spans="1:13" ht="19.5" customHeight="1">
      <c r="A36" s="39"/>
      <c r="B36" s="20" t="s">
        <v>142</v>
      </c>
      <c r="C36" s="27">
        <v>2710.8809999999999</v>
      </c>
      <c r="D36" s="27">
        <v>2763.1280000000002</v>
      </c>
      <c r="E36" s="37">
        <v>-1.8908642668743592E-2</v>
      </c>
      <c r="F36" s="66"/>
      <c r="G36" s="27">
        <v>2700.9369999999999</v>
      </c>
      <c r="H36" s="27">
        <v>2763.1280000000002</v>
      </c>
      <c r="I36" s="27">
        <v>2794.0554999999999</v>
      </c>
      <c r="J36" s="27">
        <v>2653.306</v>
      </c>
      <c r="K36" s="27">
        <v>2592.3209999999999</v>
      </c>
      <c r="L36" s="27">
        <v>2710.8809999999999</v>
      </c>
      <c r="M36" s="7"/>
    </row>
    <row r="37" spans="1:13" ht="19.5" customHeight="1">
      <c r="A37" s="211" t="s">
        <v>7</v>
      </c>
      <c r="B37" s="215"/>
      <c r="C37" s="27"/>
      <c r="D37" s="27"/>
      <c r="E37" s="52"/>
      <c r="F37" s="52"/>
      <c r="G37" s="27"/>
      <c r="H37" s="27"/>
      <c r="I37" s="27"/>
      <c r="J37" s="27"/>
      <c r="K37" s="27"/>
      <c r="L37" s="27"/>
      <c r="M37" s="7"/>
    </row>
    <row r="38" spans="1:13" ht="19.5" customHeight="1">
      <c r="A38" s="7"/>
      <c r="B38" s="34" t="s">
        <v>83</v>
      </c>
      <c r="C38" s="27">
        <v>1657.25</v>
      </c>
      <c r="D38" s="27">
        <v>1654.95</v>
      </c>
      <c r="E38" s="37">
        <v>1.3897700836882354E-3</v>
      </c>
      <c r="F38" s="64"/>
      <c r="G38" s="27">
        <v>1652.66</v>
      </c>
      <c r="H38" s="27">
        <v>1654.95</v>
      </c>
      <c r="I38" s="27">
        <v>1662.09</v>
      </c>
      <c r="J38" s="27">
        <v>1662.46</v>
      </c>
      <c r="K38" s="27">
        <v>1658.27</v>
      </c>
      <c r="L38" s="27">
        <v>1657.25</v>
      </c>
    </row>
    <row r="39" spans="1:13" ht="19.5" customHeight="1" outlineLevel="1">
      <c r="A39" s="7"/>
      <c r="B39" s="34" t="s">
        <v>215</v>
      </c>
      <c r="C39" s="307">
        <v>0.16117531141193719</v>
      </c>
      <c r="D39" s="307">
        <v>0.15113924673295698</v>
      </c>
      <c r="E39" s="271">
        <v>1.0036064678980217</v>
      </c>
      <c r="F39" s="242"/>
      <c r="G39" s="307">
        <v>0.13962791470903474</v>
      </c>
      <c r="H39" s="307">
        <v>0.16258104470288426</v>
      </c>
      <c r="I39" s="307">
        <v>0.1533238155102789</v>
      </c>
      <c r="J39" s="307">
        <v>0.11779926103130055</v>
      </c>
      <c r="K39" s="307">
        <v>0.16198865500952975</v>
      </c>
      <c r="L39" s="307">
        <v>0.16037322273898777</v>
      </c>
      <c r="M39" s="241"/>
    </row>
    <row r="40" spans="1:13" ht="12.75" customHeight="1">
      <c r="B40" s="408" t="s">
        <v>225</v>
      </c>
      <c r="C40" s="408"/>
      <c r="D40" s="408"/>
      <c r="E40" s="408"/>
      <c r="F40" s="408"/>
      <c r="G40" s="408"/>
      <c r="H40" s="408"/>
      <c r="I40" s="408"/>
      <c r="J40" s="408"/>
      <c r="K40" s="408"/>
      <c r="L40" s="408"/>
    </row>
    <row r="41" spans="1:13" ht="12.75" customHeight="1">
      <c r="C41" s="27"/>
      <c r="D41" s="27"/>
      <c r="H41" s="27"/>
      <c r="I41" s="27"/>
      <c r="J41" s="27"/>
      <c r="K41" s="27"/>
      <c r="L41" s="23"/>
    </row>
    <row r="42" spans="1:13" ht="12.75" customHeight="1">
      <c r="C42" s="27"/>
      <c r="D42" s="27"/>
      <c r="H42" s="27"/>
      <c r="I42" s="27"/>
      <c r="J42" s="27"/>
      <c r="K42" s="27"/>
      <c r="L42" s="23"/>
    </row>
    <row r="43" spans="1:13" ht="12.75" customHeight="1">
      <c r="C43" s="27"/>
      <c r="D43" s="27"/>
      <c r="H43" s="27"/>
      <c r="I43" s="27"/>
      <c r="J43" s="27"/>
      <c r="K43" s="27"/>
      <c r="L43" s="23"/>
    </row>
    <row r="45" spans="1:13" ht="12.75" customHeight="1">
      <c r="C45" s="27"/>
      <c r="D45" s="27"/>
      <c r="H45" s="27"/>
      <c r="I45" s="27"/>
      <c r="J45" s="27"/>
      <c r="K45" s="27"/>
      <c r="L45" s="23"/>
    </row>
  </sheetData>
  <mergeCells count="2">
    <mergeCell ref="A2:L2"/>
    <mergeCell ref="B40:L40"/>
  </mergeCells>
  <phoneticPr fontId="4" type="noConversion"/>
  <printOptions horizontalCentered="1" verticalCentered="1"/>
  <pageMargins left="0" right="0" top="0" bottom="0" header="0" footer="0"/>
  <pageSetup paperSize="9" scale="79" orientation="landscape" horizontalDpi="300" verticalDpi="300" r:id="rId1"/>
  <headerFooter scaleWithDoc="0" alignWithMargins="0">
    <oddFooter>&amp;R&amp;"UniCredit,Normale"&amp;6&amp;K03-049&amp;P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M45"/>
  <sheetViews>
    <sheetView showGridLines="0" topLeftCell="E1" zoomScale="90" zoomScaleNormal="90" zoomScaleSheetLayoutView="100" workbookViewId="0">
      <selection activeCell="M1" sqref="M1:N1048576"/>
    </sheetView>
  </sheetViews>
  <sheetFormatPr defaultColWidth="9.140625" defaultRowHeight="12.75" outlineLevelRow="1"/>
  <cols>
    <col min="1" max="1" width="1" style="9" customWidth="1"/>
    <col min="2" max="2" width="50.7109375" style="9" customWidth="1"/>
    <col min="3" max="4" width="12.7109375" style="9" customWidth="1"/>
    <col min="5" max="6" width="12.7109375" style="46" customWidth="1"/>
    <col min="7" max="11" width="12.7109375" style="9" customWidth="1"/>
    <col min="12" max="12" width="11.42578125" style="304" customWidth="1"/>
    <col min="13" max="16384" width="9.140625" style="9"/>
  </cols>
  <sheetData>
    <row r="1" spans="1:12" ht="15" customHeight="1">
      <c r="A1" s="7"/>
      <c r="B1" s="8"/>
      <c r="C1" s="7"/>
      <c r="D1" s="7"/>
      <c r="E1" s="28"/>
      <c r="F1" s="28"/>
      <c r="G1" s="7"/>
      <c r="H1" s="7"/>
      <c r="I1" s="7"/>
      <c r="J1" s="7"/>
      <c r="K1" s="7"/>
      <c r="L1" s="274"/>
    </row>
    <row r="2" spans="1:12" ht="30.75" customHeight="1">
      <c r="A2" s="401" t="s">
        <v>31</v>
      </c>
      <c r="B2" s="401"/>
      <c r="C2" s="401"/>
      <c r="D2" s="401"/>
      <c r="E2" s="401"/>
      <c r="F2" s="401"/>
      <c r="G2" s="401"/>
      <c r="H2" s="401"/>
      <c r="I2" s="401"/>
      <c r="J2" s="401"/>
      <c r="K2" s="401"/>
      <c r="L2" s="401"/>
    </row>
    <row r="3" spans="1:12" ht="25.5" customHeight="1">
      <c r="A3" s="7"/>
      <c r="B3" s="7"/>
      <c r="C3" s="7"/>
      <c r="D3" s="7"/>
      <c r="E3" s="28"/>
      <c r="F3" s="28"/>
      <c r="G3" s="7"/>
      <c r="H3" s="7"/>
      <c r="I3" s="7"/>
      <c r="J3" s="7"/>
      <c r="K3" s="7"/>
      <c r="L3" s="274"/>
    </row>
    <row r="4" spans="1:12" ht="12.75" customHeight="1">
      <c r="A4" s="7"/>
      <c r="B4" s="151" t="s">
        <v>8</v>
      </c>
      <c r="C4" s="7"/>
      <c r="D4" s="7"/>
      <c r="E4" s="28"/>
      <c r="F4" s="28"/>
      <c r="G4" s="7"/>
      <c r="H4" s="7"/>
      <c r="I4" s="7"/>
      <c r="J4" s="7"/>
      <c r="K4" s="7"/>
      <c r="L4" s="274"/>
    </row>
    <row r="5" spans="1:12" s="14" customFormat="1" ht="15" customHeight="1">
      <c r="A5" s="12"/>
      <c r="B5" s="12"/>
      <c r="C5" s="167" t="s">
        <v>223</v>
      </c>
      <c r="D5" s="168"/>
      <c r="E5" s="216" t="s">
        <v>3</v>
      </c>
      <c r="F5" s="362" t="s">
        <v>4</v>
      </c>
      <c r="G5" s="13" t="s">
        <v>42</v>
      </c>
      <c r="H5" s="13" t="s">
        <v>52</v>
      </c>
      <c r="I5" s="13" t="s">
        <v>53</v>
      </c>
      <c r="J5" s="13" t="s">
        <v>54</v>
      </c>
      <c r="K5" s="13" t="s">
        <v>42</v>
      </c>
      <c r="L5" s="160" t="s">
        <v>52</v>
      </c>
    </row>
    <row r="6" spans="1:12" s="24" customFormat="1" ht="15" customHeight="1">
      <c r="A6" s="22"/>
      <c r="B6" s="15" t="s">
        <v>5</v>
      </c>
      <c r="C6" s="170">
        <v>2017</v>
      </c>
      <c r="D6" s="29">
        <v>2016</v>
      </c>
      <c r="E6" s="58" t="s">
        <v>6</v>
      </c>
      <c r="F6" s="363" t="s">
        <v>9</v>
      </c>
      <c r="G6" s="13">
        <v>2016</v>
      </c>
      <c r="H6" s="13">
        <v>2016</v>
      </c>
      <c r="I6" s="13">
        <v>2016</v>
      </c>
      <c r="J6" s="13">
        <v>2016</v>
      </c>
      <c r="K6" s="13">
        <v>2017</v>
      </c>
      <c r="L6" s="161">
        <v>2017</v>
      </c>
    </row>
    <row r="7" spans="1:12" s="14" customFormat="1" ht="6" customHeight="1">
      <c r="A7" s="223"/>
      <c r="B7" s="224"/>
      <c r="C7" s="225"/>
      <c r="D7" s="226"/>
      <c r="E7" s="231"/>
      <c r="F7" s="227"/>
      <c r="G7" s="228"/>
      <c r="H7" s="228"/>
      <c r="I7" s="228"/>
      <c r="J7" s="228"/>
      <c r="K7" s="228"/>
      <c r="L7" s="229"/>
    </row>
    <row r="8" spans="1:12" s="14" customFormat="1" ht="19.5" customHeight="1">
      <c r="A8" s="12"/>
      <c r="B8" s="33" t="s">
        <v>55</v>
      </c>
      <c r="C8" s="171">
        <v>47.622</v>
      </c>
      <c r="D8" s="32">
        <v>49.539000000000001</v>
      </c>
      <c r="E8" s="36">
        <v>-3.8696784351722968E-2</v>
      </c>
      <c r="F8" s="172">
        <v>-3.5623504352465217E-2</v>
      </c>
      <c r="G8" s="32">
        <v>24.856000000000002</v>
      </c>
      <c r="H8" s="32">
        <v>24.683</v>
      </c>
      <c r="I8" s="32">
        <v>25.087</v>
      </c>
      <c r="J8" s="32">
        <v>24.276</v>
      </c>
      <c r="K8" s="32">
        <v>23.774000000000001</v>
      </c>
      <c r="L8" s="163">
        <v>23.847999999999999</v>
      </c>
    </row>
    <row r="9" spans="1:12" s="14" customFormat="1" ht="19.5" customHeight="1">
      <c r="A9" s="12"/>
      <c r="B9" s="33" t="s">
        <v>56</v>
      </c>
      <c r="C9" s="171">
        <v>1E-3</v>
      </c>
      <c r="D9" s="32">
        <v>2E-3</v>
      </c>
      <c r="E9" s="36">
        <v>-0.5</v>
      </c>
      <c r="F9" s="172">
        <v>-0.49840150355118434</v>
      </c>
      <c r="G9" s="32">
        <v>1E-3</v>
      </c>
      <c r="H9" s="32">
        <v>1E-3</v>
      </c>
      <c r="I9" s="32">
        <v>1E-3</v>
      </c>
      <c r="J9" s="32">
        <v>0</v>
      </c>
      <c r="K9" s="32">
        <v>1E-3</v>
      </c>
      <c r="L9" s="163">
        <v>0</v>
      </c>
    </row>
    <row r="10" spans="1:12" s="14" customFormat="1" ht="19.5" customHeight="1">
      <c r="A10" s="12"/>
      <c r="B10" s="33" t="s">
        <v>57</v>
      </c>
      <c r="C10" s="171">
        <v>10.619</v>
      </c>
      <c r="D10" s="32">
        <v>10.840999999999999</v>
      </c>
      <c r="E10" s="36">
        <v>-2.0477815699658675E-2</v>
      </c>
      <c r="F10" s="172">
        <v>-1.7346289778583594E-2</v>
      </c>
      <c r="G10" s="32">
        <v>5.2569999999999997</v>
      </c>
      <c r="H10" s="32">
        <v>5.5839999999999996</v>
      </c>
      <c r="I10" s="32">
        <v>5.1790000000000003</v>
      </c>
      <c r="J10" s="32">
        <v>5.4480000000000004</v>
      </c>
      <c r="K10" s="32">
        <v>5.0810000000000004</v>
      </c>
      <c r="L10" s="163">
        <v>5.5380000000000003</v>
      </c>
    </row>
    <row r="11" spans="1:12" s="14" customFormat="1" ht="19.5" customHeight="1">
      <c r="A11" s="12"/>
      <c r="B11" s="33" t="s">
        <v>58</v>
      </c>
      <c r="C11" s="171">
        <v>7.117</v>
      </c>
      <c r="D11" s="32">
        <v>5.8630000000000004</v>
      </c>
      <c r="E11" s="36">
        <v>0.21388367729831126</v>
      </c>
      <c r="F11" s="172">
        <v>0.21776445535691807</v>
      </c>
      <c r="G11" s="32">
        <v>2.851</v>
      </c>
      <c r="H11" s="32">
        <v>3.012</v>
      </c>
      <c r="I11" s="32">
        <v>3.153</v>
      </c>
      <c r="J11" s="32">
        <v>3.8809999999999998</v>
      </c>
      <c r="K11" s="32">
        <v>3.5089999999999999</v>
      </c>
      <c r="L11" s="163">
        <v>3.6080000000000001</v>
      </c>
    </row>
    <row r="12" spans="1:12" s="14" customFormat="1" ht="19.5" customHeight="1">
      <c r="A12" s="12"/>
      <c r="B12" s="33" t="s">
        <v>59</v>
      </c>
      <c r="C12" s="171">
        <v>0.14000000000000001</v>
      </c>
      <c r="D12" s="32">
        <v>2.9000000000000001E-2</v>
      </c>
      <c r="E12" s="36" t="s">
        <v>23</v>
      </c>
      <c r="F12" s="172" t="s">
        <v>23</v>
      </c>
      <c r="G12" s="32">
        <v>-8.0000000000000002E-3</v>
      </c>
      <c r="H12" s="32">
        <v>3.6999999999999998E-2</v>
      </c>
      <c r="I12" s="32">
        <v>9.4E-2</v>
      </c>
      <c r="J12" s="32">
        <v>-7.2999999999999995E-2</v>
      </c>
      <c r="K12" s="32">
        <v>8.9999999999999993E-3</v>
      </c>
      <c r="L12" s="163">
        <v>0.13100000000000001</v>
      </c>
    </row>
    <row r="13" spans="1:12" s="24" customFormat="1" ht="19.5" customHeight="1">
      <c r="A13" s="22"/>
      <c r="B13" s="34" t="s">
        <v>60</v>
      </c>
      <c r="C13" s="173">
        <v>65.498999999999995</v>
      </c>
      <c r="D13" s="27">
        <v>66.274000000000001</v>
      </c>
      <c r="E13" s="37">
        <v>-1.1693876935148118E-2</v>
      </c>
      <c r="F13" s="174">
        <v>-8.5340891059710704E-3</v>
      </c>
      <c r="G13" s="27">
        <v>32.957000000000001</v>
      </c>
      <c r="H13" s="27">
        <v>33.317</v>
      </c>
      <c r="I13" s="27">
        <v>33.514000000000003</v>
      </c>
      <c r="J13" s="27">
        <v>33.531999999999996</v>
      </c>
      <c r="K13" s="27">
        <v>32.374000000000002</v>
      </c>
      <c r="L13" s="178">
        <v>33.125</v>
      </c>
    </row>
    <row r="14" spans="1:12" s="14" customFormat="1" ht="19.5" customHeight="1">
      <c r="A14" s="12"/>
      <c r="B14" s="33" t="s">
        <v>61</v>
      </c>
      <c r="C14" s="171">
        <v>-13.862</v>
      </c>
      <c r="D14" s="32">
        <v>-12.586</v>
      </c>
      <c r="E14" s="36">
        <v>0.10138248847926268</v>
      </c>
      <c r="F14" s="172">
        <v>0.10490360098388017</v>
      </c>
      <c r="G14" s="32">
        <v>-6.2569999999999997</v>
      </c>
      <c r="H14" s="32">
        <v>-6.3289999999999997</v>
      </c>
      <c r="I14" s="32">
        <v>-6.6050000000000004</v>
      </c>
      <c r="J14" s="32">
        <v>-6.9180000000000001</v>
      </c>
      <c r="K14" s="32">
        <v>-6.7949999999999999</v>
      </c>
      <c r="L14" s="163">
        <v>-7.0670000000000002</v>
      </c>
    </row>
    <row r="15" spans="1:12" s="14" customFormat="1" ht="19.5" customHeight="1">
      <c r="A15" s="12"/>
      <c r="B15" s="33" t="s">
        <v>62</v>
      </c>
      <c r="C15" s="171">
        <v>-10.489000000000001</v>
      </c>
      <c r="D15" s="32">
        <v>-10.11</v>
      </c>
      <c r="E15" s="36">
        <v>3.7487636003956659E-2</v>
      </c>
      <c r="F15" s="217">
        <v>4.0804477089457336E-2</v>
      </c>
      <c r="G15" s="32">
        <v>-5.0110000000000001</v>
      </c>
      <c r="H15" s="32">
        <v>-5.0990000000000002</v>
      </c>
      <c r="I15" s="32">
        <v>-5</v>
      </c>
      <c r="J15" s="32">
        <v>-4.9929999999999994</v>
      </c>
      <c r="K15" s="32">
        <v>-5.1880000000000006</v>
      </c>
      <c r="L15" s="163">
        <v>-5.3010000000000002</v>
      </c>
    </row>
    <row r="16" spans="1:12" s="14" customFormat="1" ht="19.5" customHeight="1">
      <c r="A16" s="12"/>
      <c r="B16" s="33" t="s">
        <v>63</v>
      </c>
      <c r="C16" s="171">
        <v>0</v>
      </c>
      <c r="D16" s="32">
        <v>0</v>
      </c>
      <c r="E16" s="36" t="s">
        <v>23</v>
      </c>
      <c r="F16" s="172" t="s">
        <v>23</v>
      </c>
      <c r="G16" s="32">
        <v>0</v>
      </c>
      <c r="H16" s="32">
        <v>0</v>
      </c>
      <c r="I16" s="32">
        <v>0</v>
      </c>
      <c r="J16" s="32">
        <v>0</v>
      </c>
      <c r="K16" s="32">
        <v>0</v>
      </c>
      <c r="L16" s="163">
        <v>0</v>
      </c>
    </row>
    <row r="17" spans="1:12" s="14" customFormat="1" ht="19.5" customHeight="1">
      <c r="A17" s="12"/>
      <c r="B17" s="33" t="s">
        <v>64</v>
      </c>
      <c r="C17" s="171">
        <v>-2.2639999999999998</v>
      </c>
      <c r="D17" s="32">
        <v>-2.6749999999999998</v>
      </c>
      <c r="E17" s="36">
        <v>-0.15364485981308418</v>
      </c>
      <c r="F17" s="172">
        <v>-0.15093906804818638</v>
      </c>
      <c r="G17" s="32">
        <v>-1.2849999999999999</v>
      </c>
      <c r="H17" s="32">
        <v>-1.39</v>
      </c>
      <c r="I17" s="32">
        <v>-0.95799999999999996</v>
      </c>
      <c r="J17" s="32">
        <v>-1.2749999999999999</v>
      </c>
      <c r="K17" s="32">
        <v>-1.167</v>
      </c>
      <c r="L17" s="163">
        <v>-1.097</v>
      </c>
    </row>
    <row r="18" spans="1:12" s="24" customFormat="1" ht="19.5" customHeight="1">
      <c r="A18" s="22"/>
      <c r="B18" s="20" t="s">
        <v>65</v>
      </c>
      <c r="C18" s="173">
        <v>-26.614999999999998</v>
      </c>
      <c r="D18" s="27">
        <v>-25.370999999999999</v>
      </c>
      <c r="E18" s="37">
        <v>4.9032359780852186E-2</v>
      </c>
      <c r="F18" s="174">
        <v>5.2386109271556146E-2</v>
      </c>
      <c r="G18" s="27">
        <v>-12.553000000000001</v>
      </c>
      <c r="H18" s="27">
        <v>-12.818</v>
      </c>
      <c r="I18" s="27">
        <v>-12.563000000000001</v>
      </c>
      <c r="J18" s="27">
        <v>-13.186</v>
      </c>
      <c r="K18" s="27">
        <v>-13.15</v>
      </c>
      <c r="L18" s="178">
        <v>-13.465</v>
      </c>
    </row>
    <row r="19" spans="1:12" s="24" customFormat="1" ht="19.5" customHeight="1">
      <c r="A19" s="22"/>
      <c r="B19" s="20" t="s">
        <v>66</v>
      </c>
      <c r="C19" s="173">
        <v>38.884</v>
      </c>
      <c r="D19" s="27">
        <v>40.902999999999999</v>
      </c>
      <c r="E19" s="37">
        <v>-4.9360682590518956E-2</v>
      </c>
      <c r="F19" s="174">
        <v>-4.6321214915079158E-2</v>
      </c>
      <c r="G19" s="27">
        <v>20.404</v>
      </c>
      <c r="H19" s="27">
        <v>20.498999999999999</v>
      </c>
      <c r="I19" s="27">
        <v>20.951000000000001</v>
      </c>
      <c r="J19" s="27">
        <v>20.346</v>
      </c>
      <c r="K19" s="27">
        <v>19.224</v>
      </c>
      <c r="L19" s="178">
        <v>19.66</v>
      </c>
    </row>
    <row r="20" spans="1:12" s="14" customFormat="1" ht="19.5" customHeight="1">
      <c r="A20" s="12"/>
      <c r="B20" s="48" t="s">
        <v>67</v>
      </c>
      <c r="C20" s="171">
        <v>-5.7</v>
      </c>
      <c r="D20" s="32">
        <v>-0.377</v>
      </c>
      <c r="E20" s="36" t="s">
        <v>23</v>
      </c>
      <c r="F20" s="172" t="s">
        <v>23</v>
      </c>
      <c r="G20" s="32">
        <v>1.5249999999999999</v>
      </c>
      <c r="H20" s="32">
        <v>-1.9019999999999999</v>
      </c>
      <c r="I20" s="32">
        <v>-6.5259999999999998</v>
      </c>
      <c r="J20" s="32">
        <v>-16.413</v>
      </c>
      <c r="K20" s="32">
        <v>-4.1929999999999996</v>
      </c>
      <c r="L20" s="163">
        <v>-1.5069999999999999</v>
      </c>
    </row>
    <row r="21" spans="1:12" s="24" customFormat="1" ht="19.5" customHeight="1">
      <c r="A21" s="22"/>
      <c r="B21" s="20" t="s">
        <v>68</v>
      </c>
      <c r="C21" s="173">
        <v>33.183999999999997</v>
      </c>
      <c r="D21" s="27">
        <v>40.526000000000003</v>
      </c>
      <c r="E21" s="37">
        <v>-0.18116764546217257</v>
      </c>
      <c r="F21" s="174">
        <v>-0.17854960036224346</v>
      </c>
      <c r="G21" s="27">
        <v>21.928999999999998</v>
      </c>
      <c r="H21" s="27">
        <v>18.597000000000001</v>
      </c>
      <c r="I21" s="27">
        <v>14.425000000000001</v>
      </c>
      <c r="J21" s="27">
        <v>3.9329999999999998</v>
      </c>
      <c r="K21" s="27">
        <v>15.031000000000001</v>
      </c>
      <c r="L21" s="178">
        <v>18.152999999999999</v>
      </c>
    </row>
    <row r="22" spans="1:12" s="14" customFormat="1" ht="19.5" customHeight="1">
      <c r="A22" s="12"/>
      <c r="B22" s="33" t="s">
        <v>154</v>
      </c>
      <c r="C22" s="171">
        <v>-3.2679999999999998</v>
      </c>
      <c r="D22" s="32">
        <v>-2.5579999999999998</v>
      </c>
      <c r="E22" s="36">
        <v>0.27756059421422985</v>
      </c>
      <c r="F22" s="172">
        <v>0.28164494695368891</v>
      </c>
      <c r="G22" s="32">
        <v>-1.577</v>
      </c>
      <c r="H22" s="32">
        <v>-0.98099999999999998</v>
      </c>
      <c r="I22" s="32">
        <v>-1.383</v>
      </c>
      <c r="J22" s="32">
        <v>-1.5129999999999999</v>
      </c>
      <c r="K22" s="32">
        <v>-1.4870000000000001</v>
      </c>
      <c r="L22" s="163">
        <v>-1.7809999999999999</v>
      </c>
    </row>
    <row r="23" spans="1:12" s="14" customFormat="1" ht="19.5" customHeight="1">
      <c r="A23" s="12"/>
      <c r="B23" s="35" t="s">
        <v>155</v>
      </c>
      <c r="C23" s="171">
        <v>-2.8929999999999998</v>
      </c>
      <c r="D23" s="32">
        <v>-2.4689999999999999</v>
      </c>
      <c r="E23" s="36">
        <v>0.17172944511948152</v>
      </c>
      <c r="F23" s="172">
        <v>0.17547545637744877</v>
      </c>
      <c r="G23" s="32">
        <v>-1.532</v>
      </c>
      <c r="H23" s="32">
        <v>-0.93700000000000006</v>
      </c>
      <c r="I23" s="32">
        <v>-1.3380000000000001</v>
      </c>
      <c r="J23" s="32">
        <v>-1.387</v>
      </c>
      <c r="K23" s="32">
        <v>-1.43</v>
      </c>
      <c r="L23" s="163">
        <v>-1.4630000000000001</v>
      </c>
    </row>
    <row r="24" spans="1:12" s="14" customFormat="1" ht="19.5" customHeight="1">
      <c r="A24" s="12"/>
      <c r="B24" s="33" t="s">
        <v>70</v>
      </c>
      <c r="C24" s="171">
        <v>0</v>
      </c>
      <c r="D24" s="32">
        <v>0</v>
      </c>
      <c r="E24" s="36" t="s">
        <v>23</v>
      </c>
      <c r="F24" s="172" t="s">
        <v>23</v>
      </c>
      <c r="G24" s="32">
        <v>0</v>
      </c>
      <c r="H24" s="32">
        <v>0</v>
      </c>
      <c r="I24" s="32">
        <v>0</v>
      </c>
      <c r="J24" s="32">
        <v>0</v>
      </c>
      <c r="K24" s="32">
        <v>0</v>
      </c>
      <c r="L24" s="163">
        <v>0</v>
      </c>
    </row>
    <row r="25" spans="1:12" s="24" customFormat="1" ht="19.5" customHeight="1">
      <c r="A25" s="12"/>
      <c r="B25" s="33" t="s">
        <v>71</v>
      </c>
      <c r="C25" s="171">
        <v>0.38400000000000001</v>
      </c>
      <c r="D25" s="32">
        <v>0</v>
      </c>
      <c r="E25" s="36" t="s">
        <v>23</v>
      </c>
      <c r="F25" s="172" t="s">
        <v>23</v>
      </c>
      <c r="G25" s="32">
        <v>0</v>
      </c>
      <c r="H25" s="32">
        <v>0</v>
      </c>
      <c r="I25" s="32">
        <v>0.54300000000000004</v>
      </c>
      <c r="J25" s="32">
        <v>0.17399999999999999</v>
      </c>
      <c r="K25" s="32">
        <v>0</v>
      </c>
      <c r="L25" s="163">
        <v>0.38400000000000001</v>
      </c>
    </row>
    <row r="26" spans="1:12" s="26" customFormat="1" ht="19.5" customHeight="1">
      <c r="A26" s="25"/>
      <c r="B26" s="20" t="s">
        <v>72</v>
      </c>
      <c r="C26" s="173">
        <v>30.3</v>
      </c>
      <c r="D26" s="27">
        <v>37.968000000000004</v>
      </c>
      <c r="E26" s="37">
        <v>-0.20195954487989887</v>
      </c>
      <c r="F26" s="174">
        <v>-0.19940796153879814</v>
      </c>
      <c r="G26" s="27">
        <v>20.352</v>
      </c>
      <c r="H26" s="27">
        <v>17.616</v>
      </c>
      <c r="I26" s="27">
        <v>13.585000000000001</v>
      </c>
      <c r="J26" s="27">
        <v>2.5939999999999999</v>
      </c>
      <c r="K26" s="27">
        <v>13.544</v>
      </c>
      <c r="L26" s="178">
        <v>16.756</v>
      </c>
    </row>
    <row r="27" spans="1:12" ht="19.5" customHeight="1">
      <c r="A27" s="25"/>
      <c r="B27" s="20" t="s">
        <v>147</v>
      </c>
      <c r="C27" s="175">
        <v>27.745000000000001</v>
      </c>
      <c r="D27" s="176">
        <v>33.649000000000001</v>
      </c>
      <c r="E27" s="218">
        <v>-0.17545840886801989</v>
      </c>
      <c r="F27" s="177">
        <v>-0.17282205956705077</v>
      </c>
      <c r="G27" s="27">
        <v>18.048999999999999</v>
      </c>
      <c r="H27" s="27">
        <v>15.6</v>
      </c>
      <c r="I27" s="27">
        <v>13.131</v>
      </c>
      <c r="J27" s="27">
        <v>4.633</v>
      </c>
      <c r="K27" s="27">
        <v>12.316000000000001</v>
      </c>
      <c r="L27" s="179">
        <v>15.429</v>
      </c>
    </row>
    <row r="28" spans="1:12" ht="6.75" customHeight="1">
      <c r="A28" s="22"/>
      <c r="B28" s="20"/>
      <c r="C28" s="27"/>
      <c r="D28" s="27"/>
      <c r="E28" s="37"/>
      <c r="F28" s="28"/>
      <c r="G28" s="27"/>
      <c r="H28" s="27"/>
      <c r="I28" s="27"/>
      <c r="J28" s="27"/>
      <c r="K28" s="32"/>
      <c r="L28" s="32"/>
    </row>
    <row r="29" spans="1:12" ht="19.5" customHeight="1">
      <c r="A29" s="7"/>
      <c r="B29" s="49"/>
      <c r="C29" s="50"/>
      <c r="D29" s="50"/>
      <c r="E29" s="28"/>
      <c r="G29" s="50"/>
      <c r="H29" s="50"/>
      <c r="I29" s="50"/>
      <c r="J29" s="50"/>
      <c r="K29" s="27"/>
      <c r="L29" s="27"/>
    </row>
    <row r="30" spans="1:12" ht="19.5" customHeight="1">
      <c r="A30" s="211" t="s">
        <v>85</v>
      </c>
      <c r="B30" s="215"/>
      <c r="C30" s="50"/>
      <c r="D30" s="50"/>
      <c r="E30" s="28"/>
      <c r="F30" s="61"/>
      <c r="G30" s="50"/>
      <c r="H30" s="50"/>
      <c r="I30" s="50"/>
      <c r="J30" s="50"/>
      <c r="K30" s="32"/>
      <c r="L30" s="32"/>
    </row>
    <row r="31" spans="1:12" ht="19.5" customHeight="1">
      <c r="A31" s="39"/>
      <c r="B31" s="20" t="s">
        <v>80</v>
      </c>
      <c r="C31" s="62">
        <v>0.4063420815584971</v>
      </c>
      <c r="D31" s="62">
        <v>0.38281980867308446</v>
      </c>
      <c r="E31" s="63">
        <v>2.3522272885412643</v>
      </c>
      <c r="F31" s="64"/>
      <c r="G31" s="62">
        <v>0.38089025093303397</v>
      </c>
      <c r="H31" s="62">
        <v>0.38472851697331689</v>
      </c>
      <c r="I31" s="62">
        <v>0.37485826818642953</v>
      </c>
      <c r="J31" s="62">
        <v>0.39323631158296557</v>
      </c>
      <c r="K31" s="62">
        <v>0.40619015259158581</v>
      </c>
      <c r="L31" s="62">
        <v>0.40649056603773587</v>
      </c>
    </row>
    <row r="32" spans="1:12" ht="19.5" customHeight="1">
      <c r="A32" s="39"/>
      <c r="B32" s="20" t="s">
        <v>81</v>
      </c>
      <c r="C32" s="42">
        <v>66.945606694560666</v>
      </c>
      <c r="D32" s="42">
        <v>4.7572816299683511</v>
      </c>
      <c r="E32" s="51">
        <v>62.188325064592313</v>
      </c>
      <c r="F32" s="64"/>
      <c r="G32" s="42">
        <v>-39.03765149488607</v>
      </c>
      <c r="H32" s="42">
        <v>47.334524369845148</v>
      </c>
      <c r="I32" s="42">
        <v>156.51461193771675</v>
      </c>
      <c r="J32" s="42">
        <v>387.36171342596685</v>
      </c>
      <c r="K32" s="42">
        <v>99.597500679937639</v>
      </c>
      <c r="L32" s="42">
        <v>35.010442729931718</v>
      </c>
    </row>
    <row r="33" spans="1:13" ht="19.5" customHeight="1">
      <c r="A33" s="211" t="s">
        <v>86</v>
      </c>
      <c r="B33" s="215"/>
      <c r="C33" s="43"/>
      <c r="D33" s="43"/>
      <c r="E33" s="43"/>
      <c r="F33" s="43"/>
      <c r="G33" s="44"/>
      <c r="H33" s="44"/>
      <c r="I33" s="44"/>
      <c r="J33" s="44"/>
      <c r="K33" s="32"/>
      <c r="L33" s="32"/>
    </row>
    <row r="34" spans="1:13" ht="19.5" customHeight="1">
      <c r="A34" s="45"/>
      <c r="B34" s="20" t="s">
        <v>218</v>
      </c>
      <c r="C34" s="27">
        <v>1777.934</v>
      </c>
      <c r="D34" s="27">
        <v>1648.309</v>
      </c>
      <c r="E34" s="37">
        <v>7.8641201376683512E-2</v>
      </c>
      <c r="F34" s="66"/>
      <c r="G34" s="27">
        <v>1566.258</v>
      </c>
      <c r="H34" s="27">
        <v>1648.309</v>
      </c>
      <c r="I34" s="27">
        <v>1687.354</v>
      </c>
      <c r="J34" s="27">
        <v>1702.346</v>
      </c>
      <c r="K34" s="27">
        <v>1665.61</v>
      </c>
      <c r="L34" s="27">
        <v>1777.934</v>
      </c>
    </row>
    <row r="35" spans="1:13" ht="19.5" customHeight="1">
      <c r="A35" s="45"/>
      <c r="B35" s="34" t="s">
        <v>219</v>
      </c>
      <c r="C35" s="27">
        <v>1549.454</v>
      </c>
      <c r="D35" s="27">
        <v>1368.818</v>
      </c>
      <c r="E35" s="37">
        <v>0.13196495078235371</v>
      </c>
      <c r="F35" s="66"/>
      <c r="G35" s="27">
        <v>1280.9849999999999</v>
      </c>
      <c r="H35" s="27">
        <v>1368.818</v>
      </c>
      <c r="I35" s="27">
        <v>1457.66</v>
      </c>
      <c r="J35" s="27">
        <v>1442.8879999999999</v>
      </c>
      <c r="K35" s="27">
        <v>1428.9480000000001</v>
      </c>
      <c r="L35" s="27">
        <v>1549.454</v>
      </c>
    </row>
    <row r="36" spans="1:13" ht="19.5" customHeight="1">
      <c r="A36" s="39"/>
      <c r="B36" s="20" t="s">
        <v>142</v>
      </c>
      <c r="C36" s="27">
        <v>2680.4425000000001</v>
      </c>
      <c r="D36" s="27">
        <v>2743.3679999999999</v>
      </c>
      <c r="E36" s="37">
        <v>-2.2937316466474678E-2</v>
      </c>
      <c r="F36" s="66"/>
      <c r="G36" s="27">
        <v>2689.4209999999998</v>
      </c>
      <c r="H36" s="27">
        <v>2743.3679999999999</v>
      </c>
      <c r="I36" s="27">
        <v>2771.8</v>
      </c>
      <c r="J36" s="27">
        <v>2546.5059999999999</v>
      </c>
      <c r="K36" s="27">
        <v>2499.4470000000001</v>
      </c>
      <c r="L36" s="27">
        <v>2680.4425000000001</v>
      </c>
    </row>
    <row r="37" spans="1:13" ht="19.5" customHeight="1">
      <c r="A37" s="211" t="s">
        <v>7</v>
      </c>
      <c r="B37" s="215"/>
      <c r="C37" s="27"/>
      <c r="D37" s="27"/>
      <c r="E37" s="52"/>
      <c r="F37" s="52"/>
      <c r="G37" s="27"/>
      <c r="H37" s="27"/>
      <c r="I37" s="27"/>
      <c r="J37" s="27"/>
      <c r="K37" s="27"/>
      <c r="L37" s="27"/>
    </row>
    <row r="38" spans="1:13" ht="19.5" customHeight="1">
      <c r="A38" s="7"/>
      <c r="B38" s="34" t="s">
        <v>83</v>
      </c>
      <c r="C38" s="27">
        <v>1131.5999999999999</v>
      </c>
      <c r="D38" s="27">
        <v>1103.2</v>
      </c>
      <c r="E38" s="37">
        <v>2.5743292240754112E-2</v>
      </c>
      <c r="F38" s="64"/>
      <c r="G38" s="27">
        <v>1075.3</v>
      </c>
      <c r="H38" s="27">
        <v>1103.2</v>
      </c>
      <c r="I38" s="27">
        <v>1117.2</v>
      </c>
      <c r="J38" s="27">
        <v>1124.0999999999999</v>
      </c>
      <c r="K38" s="27">
        <v>1126.0999999999999</v>
      </c>
      <c r="L38" s="27">
        <v>1131.5999999999999</v>
      </c>
    </row>
    <row r="39" spans="1:13" ht="19.5" customHeight="1" outlineLevel="1">
      <c r="A39" s="7"/>
      <c r="B39" s="34" t="s">
        <v>215</v>
      </c>
      <c r="C39" s="307">
        <v>0.15179111158895675</v>
      </c>
      <c r="D39" s="307">
        <v>0.19295088281164444</v>
      </c>
      <c r="E39" s="271">
        <v>-4.1159771222687684</v>
      </c>
      <c r="F39" s="242"/>
      <c r="G39" s="307">
        <v>0.2062448273303191</v>
      </c>
      <c r="H39" s="307">
        <v>0.17951829321239784</v>
      </c>
      <c r="I39" s="307">
        <v>0.14823729288322238</v>
      </c>
      <c r="J39" s="307">
        <v>5.1185941957116884E-2</v>
      </c>
      <c r="K39" s="307">
        <v>0.14162319783795055</v>
      </c>
      <c r="L39" s="307">
        <v>0.16169786252506024</v>
      </c>
      <c r="M39" s="241"/>
    </row>
    <row r="40" spans="1:13">
      <c r="B40" s="408" t="s">
        <v>225</v>
      </c>
      <c r="C40" s="408"/>
      <c r="D40" s="408"/>
      <c r="E40" s="408"/>
      <c r="F40" s="408"/>
      <c r="G40" s="408"/>
      <c r="H40" s="408"/>
      <c r="I40" s="408"/>
      <c r="J40" s="408"/>
      <c r="K40" s="408"/>
      <c r="L40" s="408"/>
    </row>
    <row r="41" spans="1:13">
      <c r="C41" s="27"/>
      <c r="D41" s="27"/>
      <c r="H41" s="27"/>
      <c r="I41" s="27"/>
      <c r="J41" s="27"/>
      <c r="K41" s="27"/>
      <c r="L41" s="23"/>
    </row>
    <row r="42" spans="1:13">
      <c r="C42" s="27"/>
      <c r="D42" s="27"/>
      <c r="H42" s="27"/>
      <c r="I42" s="27"/>
      <c r="J42" s="27"/>
      <c r="K42" s="27"/>
      <c r="L42" s="23"/>
    </row>
    <row r="43" spans="1:13">
      <c r="C43" s="27"/>
      <c r="D43" s="27"/>
      <c r="H43" s="27"/>
      <c r="I43" s="27"/>
      <c r="J43" s="27"/>
      <c r="K43" s="27"/>
      <c r="L43" s="23"/>
    </row>
    <row r="45" spans="1:13">
      <c r="C45" s="27"/>
      <c r="D45" s="27"/>
      <c r="H45" s="27"/>
      <c r="I45" s="27"/>
      <c r="J45" s="27"/>
      <c r="K45" s="27"/>
      <c r="L45" s="23"/>
    </row>
  </sheetData>
  <mergeCells count="2">
    <mergeCell ref="A2:L2"/>
    <mergeCell ref="B40:L40"/>
  </mergeCells>
  <printOptions horizontalCentered="1" verticalCentered="1"/>
  <pageMargins left="0" right="0" top="0" bottom="0" header="0" footer="0"/>
  <pageSetup paperSize="9" scale="79" orientation="landscape" horizontalDpi="300" verticalDpi="300" r:id="rId1"/>
  <headerFooter scaleWithDoc="0" alignWithMargins="0">
    <oddFooter>&amp;R&amp;"UniCredit,Normale"&amp;6&amp;K03-049&amp;P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00B050"/>
    <pageSetUpPr fitToPage="1"/>
  </sheetPr>
  <dimension ref="A1:L46"/>
  <sheetViews>
    <sheetView showGridLines="0" zoomScale="90" zoomScaleNormal="90" zoomScaleSheetLayoutView="90" workbookViewId="0">
      <selection activeCell="L1" sqref="L1:M1048576"/>
    </sheetView>
  </sheetViews>
  <sheetFormatPr defaultColWidth="9.140625" defaultRowHeight="12.75" customHeight="1" outlineLevelRow="1" outlineLevelCol="1"/>
  <cols>
    <col min="1" max="1" width="1" style="9" customWidth="1"/>
    <col min="2" max="2" width="50.7109375" style="9" customWidth="1"/>
    <col min="3" max="4" width="12.7109375" style="9" customWidth="1"/>
    <col min="5" max="5" width="12.7109375" style="46" customWidth="1"/>
    <col min="6" max="10" width="12.7109375" style="9" customWidth="1"/>
    <col min="11" max="11" width="12.7109375" style="304" customWidth="1"/>
    <col min="12" max="12" width="25.140625" style="9" customWidth="1" outlineLevel="1"/>
    <col min="13" max="16384" width="9.140625" style="9"/>
  </cols>
  <sheetData>
    <row r="1" spans="1:12" ht="15" customHeight="1">
      <c r="A1" s="7"/>
      <c r="B1" s="8"/>
      <c r="C1" s="7"/>
      <c r="D1" s="7"/>
      <c r="E1" s="28"/>
      <c r="F1" s="7"/>
      <c r="G1" s="7"/>
      <c r="H1" s="7"/>
      <c r="I1" s="7"/>
      <c r="J1" s="7"/>
      <c r="K1" s="274"/>
      <c r="L1" s="7"/>
    </row>
    <row r="2" spans="1:12" ht="30.75" customHeight="1">
      <c r="A2" s="401" t="s">
        <v>50</v>
      </c>
      <c r="B2" s="401"/>
      <c r="C2" s="401"/>
      <c r="D2" s="401"/>
      <c r="E2" s="401"/>
      <c r="F2" s="401"/>
      <c r="G2" s="401"/>
      <c r="H2" s="401"/>
      <c r="I2" s="401"/>
      <c r="J2" s="401"/>
      <c r="K2" s="401"/>
      <c r="L2" s="10"/>
    </row>
    <row r="3" spans="1:12" ht="25.5" customHeight="1">
      <c r="A3" s="7"/>
      <c r="B3" s="7"/>
      <c r="C3" s="7"/>
      <c r="D3" s="7"/>
      <c r="E3" s="28"/>
      <c r="F3" s="7"/>
      <c r="G3" s="7"/>
      <c r="H3" s="7"/>
      <c r="I3" s="7"/>
      <c r="J3" s="7"/>
      <c r="K3" s="274"/>
      <c r="L3" s="7"/>
    </row>
    <row r="4" spans="1:12" ht="12.75" customHeight="1">
      <c r="A4" s="7"/>
      <c r="B4" s="151" t="s">
        <v>8</v>
      </c>
      <c r="C4" s="7"/>
      <c r="D4" s="7"/>
      <c r="E4" s="28"/>
      <c r="F4" s="7"/>
      <c r="G4" s="7"/>
      <c r="H4" s="7"/>
      <c r="I4" s="7"/>
      <c r="J4" s="7"/>
      <c r="K4" s="274"/>
      <c r="L4" s="7"/>
    </row>
    <row r="5" spans="1:12" s="14" customFormat="1" ht="15" customHeight="1">
      <c r="A5" s="12"/>
      <c r="B5" s="12"/>
      <c r="C5" s="167" t="s">
        <v>223</v>
      </c>
      <c r="D5" s="168"/>
      <c r="E5" s="169" t="s">
        <v>3</v>
      </c>
      <c r="F5" s="13" t="s">
        <v>42</v>
      </c>
      <c r="G5" s="13" t="s">
        <v>52</v>
      </c>
      <c r="H5" s="13" t="s">
        <v>53</v>
      </c>
      <c r="I5" s="13" t="s">
        <v>54</v>
      </c>
      <c r="J5" s="13" t="s">
        <v>42</v>
      </c>
      <c r="K5" s="160" t="s">
        <v>52</v>
      </c>
      <c r="L5" s="13"/>
    </row>
    <row r="6" spans="1:12" s="24" customFormat="1" ht="15" customHeight="1">
      <c r="A6" s="22"/>
      <c r="B6" s="15" t="s">
        <v>5</v>
      </c>
      <c r="C6" s="170">
        <v>2017</v>
      </c>
      <c r="D6" s="29">
        <v>2016</v>
      </c>
      <c r="E6" s="380" t="s">
        <v>6</v>
      </c>
      <c r="F6" s="13">
        <v>2016</v>
      </c>
      <c r="G6" s="13">
        <v>2016</v>
      </c>
      <c r="H6" s="13">
        <v>2016</v>
      </c>
      <c r="I6" s="13">
        <v>2016</v>
      </c>
      <c r="J6" s="13">
        <v>2017</v>
      </c>
      <c r="K6" s="161">
        <v>2017</v>
      </c>
      <c r="L6" s="13"/>
    </row>
    <row r="7" spans="1:12" s="14" customFormat="1" ht="6" customHeight="1">
      <c r="A7" s="223"/>
      <c r="B7" s="224"/>
      <c r="C7" s="225"/>
      <c r="D7" s="226"/>
      <c r="E7" s="227"/>
      <c r="F7" s="228"/>
      <c r="G7" s="228"/>
      <c r="H7" s="228"/>
      <c r="I7" s="228"/>
      <c r="J7" s="228"/>
      <c r="K7" s="229"/>
      <c r="L7" s="228"/>
    </row>
    <row r="8" spans="1:12" s="14" customFormat="1" ht="19.5" customHeight="1">
      <c r="A8" s="12"/>
      <c r="B8" s="33" t="s">
        <v>55</v>
      </c>
      <c r="C8" s="171">
        <v>-18.97</v>
      </c>
      <c r="D8" s="32">
        <v>-64.629000000000005</v>
      </c>
      <c r="E8" s="172">
        <v>-0.70647851583654409</v>
      </c>
      <c r="F8" s="32">
        <v>-24.297999999999998</v>
      </c>
      <c r="G8" s="32">
        <v>-40.331000000000003</v>
      </c>
      <c r="H8" s="32">
        <v>-46.438000000000002</v>
      </c>
      <c r="I8" s="32">
        <v>-58.679000000000002</v>
      </c>
      <c r="J8" s="32">
        <v>-18.021999999999998</v>
      </c>
      <c r="K8" s="163">
        <v>-0.94799999999999995</v>
      </c>
      <c r="L8" s="21"/>
    </row>
    <row r="9" spans="1:12" s="14" customFormat="1" ht="19.5" customHeight="1">
      <c r="A9" s="12"/>
      <c r="B9" s="33" t="s">
        <v>56</v>
      </c>
      <c r="C9" s="171">
        <v>0</v>
      </c>
      <c r="D9" s="32">
        <v>0</v>
      </c>
      <c r="E9" s="172" t="s">
        <v>23</v>
      </c>
      <c r="F9" s="32">
        <v>0</v>
      </c>
      <c r="G9" s="32">
        <v>0</v>
      </c>
      <c r="H9" s="32">
        <v>0</v>
      </c>
      <c r="I9" s="32">
        <v>0</v>
      </c>
      <c r="J9" s="32">
        <v>0</v>
      </c>
      <c r="K9" s="163">
        <v>0</v>
      </c>
      <c r="L9" s="21"/>
    </row>
    <row r="10" spans="1:12" s="14" customFormat="1" ht="19.5" customHeight="1">
      <c r="A10" s="12"/>
      <c r="B10" s="33" t="s">
        <v>57</v>
      </c>
      <c r="C10" s="171">
        <v>-40.279000000000003</v>
      </c>
      <c r="D10" s="32">
        <v>-12.018000000000001</v>
      </c>
      <c r="E10" s="172" t="s">
        <v>23</v>
      </c>
      <c r="F10" s="32">
        <v>-0.82899999999999996</v>
      </c>
      <c r="G10" s="32">
        <v>-11.189</v>
      </c>
      <c r="H10" s="32">
        <v>-14.728999999999999</v>
      </c>
      <c r="I10" s="32">
        <v>-27.937999999999999</v>
      </c>
      <c r="J10" s="32">
        <v>-16.216000000000001</v>
      </c>
      <c r="K10" s="163">
        <v>-24.062999999999999</v>
      </c>
      <c r="L10" s="21"/>
    </row>
    <row r="11" spans="1:12" s="14" customFormat="1" ht="19.5" customHeight="1">
      <c r="A11" s="12"/>
      <c r="B11" s="33" t="s">
        <v>58</v>
      </c>
      <c r="C11" s="171">
        <v>4.5780000000000003</v>
      </c>
      <c r="D11" s="32">
        <v>20.186</v>
      </c>
      <c r="E11" s="172">
        <v>-0.77320915485980379</v>
      </c>
      <c r="F11" s="32">
        <v>19.477</v>
      </c>
      <c r="G11" s="32">
        <v>0.70899999999999996</v>
      </c>
      <c r="H11" s="32">
        <v>1.4510000000000001</v>
      </c>
      <c r="I11" s="32">
        <v>-26.178000000000001</v>
      </c>
      <c r="J11" s="32">
        <v>4.4989999999999997</v>
      </c>
      <c r="K11" s="163">
        <v>7.9000000000000001E-2</v>
      </c>
      <c r="L11" s="21"/>
    </row>
    <row r="12" spans="1:12" s="14" customFormat="1" ht="19.5" customHeight="1">
      <c r="A12" s="12"/>
      <c r="B12" s="33" t="s">
        <v>59</v>
      </c>
      <c r="C12" s="171">
        <v>-35.128999999999998</v>
      </c>
      <c r="D12" s="32">
        <v>-19.199000000000002</v>
      </c>
      <c r="E12" s="172">
        <v>0.82973071514141328</v>
      </c>
      <c r="F12" s="32">
        <v>-4.7910000000000004</v>
      </c>
      <c r="G12" s="32">
        <v>-14.407999999999999</v>
      </c>
      <c r="H12" s="32">
        <v>-6.9980000000000002</v>
      </c>
      <c r="I12" s="32">
        <v>-17.395</v>
      </c>
      <c r="J12" s="32">
        <v>-11.459</v>
      </c>
      <c r="K12" s="163">
        <v>-23.67</v>
      </c>
      <c r="L12" s="21"/>
    </row>
    <row r="13" spans="1:12" s="24" customFormat="1" ht="19.5" customHeight="1">
      <c r="A13" s="22"/>
      <c r="B13" s="34" t="s">
        <v>60</v>
      </c>
      <c r="C13" s="173">
        <v>-89.8</v>
      </c>
      <c r="D13" s="27">
        <v>-75.66</v>
      </c>
      <c r="E13" s="174">
        <v>0.18688871266190854</v>
      </c>
      <c r="F13" s="27">
        <v>-10.441000000000001</v>
      </c>
      <c r="G13" s="27">
        <v>-65.218999999999994</v>
      </c>
      <c r="H13" s="27">
        <v>-66.713999999999999</v>
      </c>
      <c r="I13" s="27">
        <v>-130.19</v>
      </c>
      <c r="J13" s="27">
        <v>-41.198</v>
      </c>
      <c r="K13" s="178">
        <v>-48.601999999999997</v>
      </c>
      <c r="L13" s="23"/>
    </row>
    <row r="14" spans="1:12" s="14" customFormat="1" ht="19.5" customHeight="1">
      <c r="A14" s="12"/>
      <c r="B14" s="33" t="s">
        <v>61</v>
      </c>
      <c r="C14" s="171">
        <v>-20.984000000000002</v>
      </c>
      <c r="D14" s="32">
        <v>-26.097999999999999</v>
      </c>
      <c r="E14" s="172">
        <v>-0.19595371292819364</v>
      </c>
      <c r="F14" s="32">
        <v>-14.884</v>
      </c>
      <c r="G14" s="32">
        <v>-11.214</v>
      </c>
      <c r="H14" s="32">
        <v>-11.07</v>
      </c>
      <c r="I14" s="32">
        <v>-10.395</v>
      </c>
      <c r="J14" s="32">
        <v>-10.932</v>
      </c>
      <c r="K14" s="163">
        <v>-10.052</v>
      </c>
      <c r="L14" s="21"/>
    </row>
    <row r="15" spans="1:12" s="14" customFormat="1" ht="19.5" customHeight="1">
      <c r="A15" s="12"/>
      <c r="B15" s="33" t="s">
        <v>62</v>
      </c>
      <c r="C15" s="171">
        <v>-95.522000000000006</v>
      </c>
      <c r="D15" s="32">
        <v>-103.129</v>
      </c>
      <c r="E15" s="172">
        <v>-7.3761987413821561E-2</v>
      </c>
      <c r="F15" s="32">
        <v>-49.694000000000003</v>
      </c>
      <c r="G15" s="32">
        <v>-53.435000000000002</v>
      </c>
      <c r="H15" s="32">
        <v>-52.795000000000002</v>
      </c>
      <c r="I15" s="32">
        <v>-75.413000000000011</v>
      </c>
      <c r="J15" s="32">
        <v>-47.768000000000001</v>
      </c>
      <c r="K15" s="163">
        <v>-47.754000000000005</v>
      </c>
      <c r="L15" s="21"/>
    </row>
    <row r="16" spans="1:12" s="14" customFormat="1" ht="19.5" customHeight="1">
      <c r="A16" s="12"/>
      <c r="B16" s="33" t="s">
        <v>63</v>
      </c>
      <c r="C16" s="171">
        <v>51.438000000000002</v>
      </c>
      <c r="D16" s="32">
        <v>60.408999999999999</v>
      </c>
      <c r="E16" s="172">
        <v>-0.14850436193282457</v>
      </c>
      <c r="F16" s="32">
        <v>17.268000000000001</v>
      </c>
      <c r="G16" s="32">
        <v>43.140999999999998</v>
      </c>
      <c r="H16" s="32">
        <v>26.754999999999999</v>
      </c>
      <c r="I16" s="32">
        <v>31.846</v>
      </c>
      <c r="J16" s="32">
        <v>14.817</v>
      </c>
      <c r="K16" s="163">
        <v>36.621000000000002</v>
      </c>
      <c r="L16" s="21"/>
    </row>
    <row r="17" spans="1:12" s="14" customFormat="1" ht="19.5" customHeight="1">
      <c r="A17" s="12"/>
      <c r="B17" s="33" t="s">
        <v>64</v>
      </c>
      <c r="C17" s="171">
        <v>-1.2E-2</v>
      </c>
      <c r="D17" s="32">
        <v>-8.9999999999999993E-3</v>
      </c>
      <c r="E17" s="172">
        <v>0.33333333333333348</v>
      </c>
      <c r="F17" s="32">
        <v>-5.0000000000000001E-3</v>
      </c>
      <c r="G17" s="32">
        <v>-4.0000000000000001E-3</v>
      </c>
      <c r="H17" s="32">
        <v>-4.0000000000000001E-3</v>
      </c>
      <c r="I17" s="32">
        <v>-1.2E-2</v>
      </c>
      <c r="J17" s="32">
        <v>-4.0000000000000001E-3</v>
      </c>
      <c r="K17" s="163">
        <v>-8.0000000000000002E-3</v>
      </c>
      <c r="L17" s="21"/>
    </row>
    <row r="18" spans="1:12" s="24" customFormat="1" ht="19.5" customHeight="1">
      <c r="A18" s="22"/>
      <c r="B18" s="20" t="s">
        <v>65</v>
      </c>
      <c r="C18" s="173">
        <v>-65.08</v>
      </c>
      <c r="D18" s="27">
        <v>-68.826999999999998</v>
      </c>
      <c r="E18" s="174">
        <v>-5.4440844436049796E-2</v>
      </c>
      <c r="F18" s="27">
        <v>-47.314999999999998</v>
      </c>
      <c r="G18" s="27">
        <v>-21.512</v>
      </c>
      <c r="H18" s="27">
        <v>-37.113999999999997</v>
      </c>
      <c r="I18" s="27">
        <v>-53.973999999999997</v>
      </c>
      <c r="J18" s="27">
        <v>-43.887</v>
      </c>
      <c r="K18" s="178">
        <v>-21.193000000000001</v>
      </c>
      <c r="L18" s="23"/>
    </row>
    <row r="19" spans="1:12" s="24" customFormat="1" ht="19.5" customHeight="1">
      <c r="A19" s="22"/>
      <c r="B19" s="20" t="s">
        <v>66</v>
      </c>
      <c r="C19" s="173">
        <v>-154.88</v>
      </c>
      <c r="D19" s="27">
        <v>-144.48699999999999</v>
      </c>
      <c r="E19" s="174">
        <v>7.1930346674787371E-2</v>
      </c>
      <c r="F19" s="27">
        <v>-57.756</v>
      </c>
      <c r="G19" s="27">
        <v>-86.730999999999995</v>
      </c>
      <c r="H19" s="27">
        <v>-103.828</v>
      </c>
      <c r="I19" s="27">
        <v>-184.16399999999999</v>
      </c>
      <c r="J19" s="27">
        <v>-85.084999999999994</v>
      </c>
      <c r="K19" s="178">
        <v>-69.795000000000002</v>
      </c>
      <c r="L19" s="23"/>
    </row>
    <row r="20" spans="1:12" s="14" customFormat="1" ht="19.5" customHeight="1">
      <c r="A20" s="12"/>
      <c r="B20" s="48" t="s">
        <v>67</v>
      </c>
      <c r="C20" s="171">
        <v>-455.15100000000001</v>
      </c>
      <c r="D20" s="32">
        <v>-744.04600000000005</v>
      </c>
      <c r="E20" s="172">
        <v>-0.38827572488797735</v>
      </c>
      <c r="F20" s="32">
        <v>-342.75099999999998</v>
      </c>
      <c r="G20" s="32">
        <v>-401.29500000000002</v>
      </c>
      <c r="H20" s="32">
        <v>-544.78399999999999</v>
      </c>
      <c r="I20" s="32">
        <v>-7558.665</v>
      </c>
      <c r="J20" s="32">
        <v>-200.501</v>
      </c>
      <c r="K20" s="163">
        <v>-254.65</v>
      </c>
      <c r="L20" s="21"/>
    </row>
    <row r="21" spans="1:12" s="24" customFormat="1" ht="19.5" customHeight="1">
      <c r="A21" s="22"/>
      <c r="B21" s="20" t="s">
        <v>68</v>
      </c>
      <c r="C21" s="173">
        <v>-610.03099999999995</v>
      </c>
      <c r="D21" s="27">
        <v>-888.53300000000002</v>
      </c>
      <c r="E21" s="174">
        <v>-0.31344024363754641</v>
      </c>
      <c r="F21" s="27">
        <v>-400.50700000000001</v>
      </c>
      <c r="G21" s="27">
        <v>-488.02600000000001</v>
      </c>
      <c r="H21" s="27">
        <v>-648.61199999999997</v>
      </c>
      <c r="I21" s="27">
        <v>-7742.8289999999997</v>
      </c>
      <c r="J21" s="27">
        <v>-285.58600000000001</v>
      </c>
      <c r="K21" s="178">
        <v>-324.44499999999999</v>
      </c>
      <c r="L21" s="23"/>
    </row>
    <row r="22" spans="1:12" s="14" customFormat="1" ht="19.5" customHeight="1">
      <c r="A22" s="12"/>
      <c r="B22" s="33" t="s">
        <v>154</v>
      </c>
      <c r="C22" s="171">
        <v>-34.441000000000003</v>
      </c>
      <c r="D22" s="32">
        <v>-40.679000000000002</v>
      </c>
      <c r="E22" s="172">
        <v>-0.15334693576538261</v>
      </c>
      <c r="F22" s="32">
        <v>-26.835000000000001</v>
      </c>
      <c r="G22" s="32">
        <v>-13.843999999999999</v>
      </c>
      <c r="H22" s="32">
        <v>-7.5119999999999996</v>
      </c>
      <c r="I22" s="32">
        <v>-36.659999999999997</v>
      </c>
      <c r="J22" s="32">
        <v>-24.890999999999998</v>
      </c>
      <c r="K22" s="163">
        <v>-9.5500000000000007</v>
      </c>
      <c r="L22" s="21"/>
    </row>
    <row r="23" spans="1:12" s="14" customFormat="1" ht="19.5" customHeight="1">
      <c r="A23" s="12"/>
      <c r="B23" s="35" t="s">
        <v>155</v>
      </c>
      <c r="C23" s="171">
        <v>-22.855</v>
      </c>
      <c r="D23" s="32">
        <v>-28.957999999999998</v>
      </c>
      <c r="E23" s="172">
        <v>-0.2107535050763174</v>
      </c>
      <c r="F23" s="32">
        <v>-22.58</v>
      </c>
      <c r="G23" s="32">
        <v>-6.3780000000000001</v>
      </c>
      <c r="H23" s="32">
        <v>-1.08</v>
      </c>
      <c r="I23" s="32">
        <v>-1.0780000000000001</v>
      </c>
      <c r="J23" s="32">
        <v>-22.388000000000002</v>
      </c>
      <c r="K23" s="163">
        <v>-0.46700000000000003</v>
      </c>
      <c r="L23" s="21"/>
    </row>
    <row r="24" spans="1:12" s="14" customFormat="1" ht="19.5" customHeight="1">
      <c r="A24" s="12"/>
      <c r="B24" s="33" t="s">
        <v>70</v>
      </c>
      <c r="C24" s="171">
        <v>-2.8000000000000001E-2</v>
      </c>
      <c r="D24" s="32">
        <v>-3.4609999999999999</v>
      </c>
      <c r="E24" s="172">
        <v>-0.99190985264374454</v>
      </c>
      <c r="F24" s="32">
        <v>-1.0569999999999999</v>
      </c>
      <c r="G24" s="32">
        <v>-2.4039999999999999</v>
      </c>
      <c r="H24" s="32">
        <v>9.2999999999999999E-2</v>
      </c>
      <c r="I24" s="32">
        <v>-12.989000000000001</v>
      </c>
      <c r="J24" s="32">
        <v>-2.5000000000000001E-2</v>
      </c>
      <c r="K24" s="163">
        <v>-3.0000000000000001E-3</v>
      </c>
      <c r="L24" s="21"/>
    </row>
    <row r="25" spans="1:12" s="24" customFormat="1" ht="19.5" customHeight="1">
      <c r="A25" s="12"/>
      <c r="B25" s="33" t="s">
        <v>71</v>
      </c>
      <c r="C25" s="171">
        <v>-0.29099999999999998</v>
      </c>
      <c r="D25" s="32">
        <v>-9.5039999999999996</v>
      </c>
      <c r="E25" s="172">
        <v>-0.96938131313131315</v>
      </c>
      <c r="F25" s="32">
        <v>-2.6709999999999998</v>
      </c>
      <c r="G25" s="32">
        <v>-6.8330000000000002</v>
      </c>
      <c r="H25" s="32">
        <v>-0.39800000000000002</v>
      </c>
      <c r="I25" s="32">
        <v>0</v>
      </c>
      <c r="J25" s="32">
        <v>0</v>
      </c>
      <c r="K25" s="163">
        <v>-0.29099999999999998</v>
      </c>
      <c r="L25" s="21"/>
    </row>
    <row r="26" spans="1:12" s="26" customFormat="1" ht="19.5" customHeight="1">
      <c r="A26" s="25"/>
      <c r="B26" s="20" t="s">
        <v>72</v>
      </c>
      <c r="C26" s="173">
        <v>-644.79100000000005</v>
      </c>
      <c r="D26" s="27">
        <v>-942.17700000000002</v>
      </c>
      <c r="E26" s="174">
        <v>-0.31563708305339655</v>
      </c>
      <c r="F26" s="27">
        <v>-431.07</v>
      </c>
      <c r="G26" s="27">
        <v>-511.10700000000003</v>
      </c>
      <c r="H26" s="27">
        <v>-656.42899999999997</v>
      </c>
      <c r="I26" s="27">
        <v>-7792.4780000000001</v>
      </c>
      <c r="J26" s="27">
        <v>-310.50200000000001</v>
      </c>
      <c r="K26" s="178">
        <v>-334.28899999999999</v>
      </c>
      <c r="L26" s="23"/>
    </row>
    <row r="27" spans="1:12" ht="17.25" customHeight="1">
      <c r="A27" s="25"/>
      <c r="B27" s="20" t="s">
        <v>147</v>
      </c>
      <c r="C27" s="175">
        <v>-421.685</v>
      </c>
      <c r="D27" s="176">
        <v>-606.84100000000001</v>
      </c>
      <c r="E27" s="177">
        <v>-0.30511451928923727</v>
      </c>
      <c r="F27" s="27">
        <v>-291.14299999999997</v>
      </c>
      <c r="G27" s="27">
        <v>-315.69799999999998</v>
      </c>
      <c r="H27" s="27">
        <v>-446.666</v>
      </c>
      <c r="I27" s="27">
        <v>-8328.7119999999995</v>
      </c>
      <c r="J27" s="27">
        <v>-205.602</v>
      </c>
      <c r="K27" s="179">
        <v>-216.083</v>
      </c>
      <c r="L27" s="23"/>
    </row>
    <row r="28" spans="1:12" ht="6.75" customHeight="1">
      <c r="A28" s="22"/>
      <c r="B28" s="20"/>
      <c r="C28" s="27"/>
      <c r="D28" s="27"/>
      <c r="E28" s="37"/>
      <c r="F28" s="27"/>
      <c r="G28" s="27"/>
      <c r="H28" s="27"/>
      <c r="I28" s="27"/>
      <c r="J28" s="27"/>
      <c r="K28" s="27"/>
      <c r="L28" s="38"/>
    </row>
    <row r="29" spans="1:12" ht="19.5" customHeight="1">
      <c r="A29" s="7"/>
      <c r="B29" s="49"/>
      <c r="C29" s="50"/>
      <c r="D29" s="50"/>
      <c r="E29" s="28"/>
      <c r="F29" s="50"/>
      <c r="G29" s="50"/>
      <c r="H29" s="50"/>
      <c r="I29" s="50"/>
      <c r="J29" s="50"/>
      <c r="K29" s="50"/>
      <c r="L29" s="38"/>
    </row>
    <row r="30" spans="1:12" ht="19.5" customHeight="1">
      <c r="A30" s="211" t="s">
        <v>85</v>
      </c>
      <c r="B30" s="215"/>
      <c r="C30" s="50"/>
      <c r="D30" s="50"/>
      <c r="E30" s="28"/>
      <c r="F30" s="50"/>
      <c r="G30" s="50"/>
      <c r="H30" s="50"/>
      <c r="I30" s="50"/>
      <c r="J30" s="50"/>
      <c r="K30" s="50"/>
      <c r="L30" s="38"/>
    </row>
    <row r="31" spans="1:12" ht="19.5" customHeight="1">
      <c r="A31" s="39"/>
      <c r="B31" s="20" t="s">
        <v>80</v>
      </c>
      <c r="C31" s="62" t="s">
        <v>23</v>
      </c>
      <c r="D31" s="62" t="s">
        <v>23</v>
      </c>
      <c r="E31" s="63" t="s">
        <v>23</v>
      </c>
      <c r="F31" s="62" t="s">
        <v>23</v>
      </c>
      <c r="G31" s="62" t="s">
        <v>23</v>
      </c>
      <c r="H31" s="62" t="s">
        <v>23</v>
      </c>
      <c r="I31" s="62" t="s">
        <v>23</v>
      </c>
      <c r="J31" s="62" t="s">
        <v>23</v>
      </c>
      <c r="K31" s="62" t="s">
        <v>23</v>
      </c>
      <c r="L31" s="238"/>
    </row>
    <row r="32" spans="1:12" ht="19.5" customHeight="1">
      <c r="A32" s="39"/>
      <c r="B32" s="20" t="s">
        <v>81</v>
      </c>
      <c r="C32" s="42">
        <v>500.5895786255374</v>
      </c>
      <c r="D32" s="42">
        <v>448.63634552332513</v>
      </c>
      <c r="E32" s="51">
        <v>51.953233102212266</v>
      </c>
      <c r="F32" s="42">
        <v>398.3608617028782</v>
      </c>
      <c r="G32" s="42">
        <v>502.83941625355317</v>
      </c>
      <c r="H32" s="42">
        <v>724.23803630276655</v>
      </c>
      <c r="I32" s="42" t="s">
        <v>23</v>
      </c>
      <c r="J32" s="42">
        <v>426.13903619998518</v>
      </c>
      <c r="K32" s="42">
        <v>580.43350450689297</v>
      </c>
      <c r="L32" s="40"/>
    </row>
    <row r="33" spans="1:12" ht="19.5" customHeight="1">
      <c r="A33" s="211" t="s">
        <v>86</v>
      </c>
      <c r="B33" s="215"/>
      <c r="C33" s="43"/>
      <c r="D33" s="43"/>
      <c r="E33" s="43"/>
      <c r="F33" s="44"/>
      <c r="G33" s="44"/>
      <c r="H33" s="44"/>
      <c r="I33" s="44"/>
      <c r="J33" s="44"/>
      <c r="K33" s="44"/>
      <c r="L33" s="40"/>
    </row>
    <row r="34" spans="1:12" ht="19.5" customHeight="1">
      <c r="A34" s="45"/>
      <c r="B34" s="20" t="s">
        <v>218</v>
      </c>
      <c r="C34" s="27">
        <v>16391.164000000001</v>
      </c>
      <c r="D34" s="27">
        <v>30673.599999999999</v>
      </c>
      <c r="E34" s="37">
        <v>-0.46562633665432163</v>
      </c>
      <c r="F34" s="27">
        <v>33162.942999999999</v>
      </c>
      <c r="G34" s="27">
        <v>30673.599999999999</v>
      </c>
      <c r="H34" s="27">
        <v>29494.524000000001</v>
      </c>
      <c r="I34" s="27">
        <v>18962.233</v>
      </c>
      <c r="J34" s="27">
        <v>18237.330999999998</v>
      </c>
      <c r="K34" s="27">
        <v>16391.164000000001</v>
      </c>
      <c r="L34" s="40"/>
    </row>
    <row r="35" spans="1:12" ht="19.5" customHeight="1">
      <c r="A35" s="45"/>
      <c r="B35" s="34" t="s">
        <v>219</v>
      </c>
      <c r="C35" s="27">
        <v>1035.42</v>
      </c>
      <c r="D35" s="27">
        <v>1066.008</v>
      </c>
      <c r="E35" s="37">
        <v>-2.8693968525564495E-2</v>
      </c>
      <c r="F35" s="27">
        <v>1338.5909999999999</v>
      </c>
      <c r="G35" s="27">
        <v>1066.008</v>
      </c>
      <c r="H35" s="27">
        <v>1082.78</v>
      </c>
      <c r="I35" s="27">
        <v>970.28700000000003</v>
      </c>
      <c r="J35" s="27">
        <v>991.77300000000002</v>
      </c>
      <c r="K35" s="27">
        <v>1035.42</v>
      </c>
      <c r="L35" s="40"/>
    </row>
    <row r="36" spans="1:12" ht="19.5" customHeight="1">
      <c r="A36" s="39"/>
      <c r="B36" s="20" t="s">
        <v>142</v>
      </c>
      <c r="C36" s="27">
        <v>22742.279500000001</v>
      </c>
      <c r="D36" s="27">
        <v>27351.999</v>
      </c>
      <c r="E36" s="37">
        <v>-0.16853318472262302</v>
      </c>
      <c r="F36" s="27">
        <v>29102.7245</v>
      </c>
      <c r="G36" s="27">
        <v>27351.999</v>
      </c>
      <c r="H36" s="27">
        <v>26251.210500000001</v>
      </c>
      <c r="I36" s="27">
        <v>26195.851999999999</v>
      </c>
      <c r="J36" s="27">
        <v>25230.028999999999</v>
      </c>
      <c r="K36" s="27">
        <v>22742.279500000001</v>
      </c>
      <c r="L36" s="40"/>
    </row>
    <row r="37" spans="1:12" ht="19.5" customHeight="1">
      <c r="A37" s="211" t="s">
        <v>7</v>
      </c>
      <c r="B37" s="215"/>
      <c r="C37" s="27"/>
      <c r="D37" s="27"/>
      <c r="E37" s="52"/>
      <c r="F37" s="27"/>
      <c r="G37" s="27"/>
      <c r="H37" s="27"/>
      <c r="I37" s="27"/>
      <c r="J37" s="27"/>
      <c r="K37" s="27"/>
      <c r="L37" s="40"/>
    </row>
    <row r="38" spans="1:12" ht="19.5" customHeight="1">
      <c r="A38" s="7"/>
      <c r="B38" s="34" t="s">
        <v>83</v>
      </c>
      <c r="C38" s="27">
        <v>500.31</v>
      </c>
      <c r="D38" s="27">
        <v>552.52</v>
      </c>
      <c r="E38" s="37">
        <v>-9.4494316947802748E-2</v>
      </c>
      <c r="F38" s="27">
        <v>677.34</v>
      </c>
      <c r="G38" s="27">
        <v>552.52</v>
      </c>
      <c r="H38" s="27">
        <v>537.4</v>
      </c>
      <c r="I38" s="27">
        <v>528.76</v>
      </c>
      <c r="J38" s="27">
        <v>510.32</v>
      </c>
      <c r="K38" s="27">
        <v>500.31</v>
      </c>
      <c r="L38" s="53"/>
    </row>
    <row r="39" spans="1:12" ht="19.5" customHeight="1" outlineLevel="1">
      <c r="A39" s="7"/>
      <c r="B39" s="34" t="s">
        <v>215</v>
      </c>
      <c r="C39" s="307">
        <v>-0.27135041403781052</v>
      </c>
      <c r="D39" s="307">
        <v>-0.33260887222044072</v>
      </c>
      <c r="E39" s="308">
        <v>6.12584581826302</v>
      </c>
      <c r="F39" s="307">
        <v>-0.3038074583723141</v>
      </c>
      <c r="G39" s="307">
        <v>-0.36447827001097999</v>
      </c>
      <c r="H39" s="307">
        <v>-0.52282860247592344</v>
      </c>
      <c r="I39" s="307" t="s">
        <v>23</v>
      </c>
      <c r="J39" s="307">
        <v>-0.25557877480721114</v>
      </c>
      <c r="K39" s="307">
        <v>-0.28828025036306987</v>
      </c>
    </row>
    <row r="40" spans="1:12" ht="12.75" customHeight="1">
      <c r="A40" s="7"/>
      <c r="B40" s="408" t="s">
        <v>225</v>
      </c>
      <c r="C40" s="408"/>
      <c r="D40" s="408"/>
      <c r="E40" s="408"/>
      <c r="F40" s="408"/>
      <c r="G40" s="408"/>
      <c r="H40" s="408"/>
      <c r="I40" s="408"/>
      <c r="J40" s="408"/>
      <c r="K40" s="408"/>
      <c r="L40" s="40"/>
    </row>
    <row r="41" spans="1:12" ht="12.75" customHeight="1">
      <c r="A41" s="7"/>
      <c r="B41" s="7"/>
      <c r="C41" s="27"/>
      <c r="D41" s="27"/>
      <c r="E41" s="28"/>
      <c r="F41" s="7"/>
      <c r="G41" s="7"/>
      <c r="H41" s="7"/>
      <c r="I41" s="7"/>
      <c r="J41" s="7"/>
      <c r="K41" s="274"/>
      <c r="L41" s="7"/>
    </row>
    <row r="42" spans="1:12" ht="12.75" customHeight="1">
      <c r="C42" s="27"/>
      <c r="D42" s="27"/>
      <c r="G42" s="27"/>
      <c r="H42" s="27"/>
      <c r="I42" s="27"/>
      <c r="J42" s="27"/>
      <c r="K42" s="23"/>
    </row>
    <row r="43" spans="1:12" ht="12.75" customHeight="1">
      <c r="C43" s="27"/>
      <c r="D43" s="27"/>
      <c r="G43" s="27"/>
      <c r="H43" s="27"/>
      <c r="I43" s="27"/>
      <c r="J43" s="27"/>
      <c r="K43" s="23"/>
    </row>
    <row r="44" spans="1:12" ht="12.75" customHeight="1">
      <c r="C44" s="27"/>
      <c r="D44" s="27"/>
      <c r="G44" s="27"/>
      <c r="H44" s="27"/>
      <c r="I44" s="27"/>
      <c r="J44" s="27"/>
      <c r="K44" s="23"/>
    </row>
    <row r="46" spans="1:12" ht="12.75" customHeight="1">
      <c r="C46" s="27"/>
      <c r="D46" s="27"/>
      <c r="G46" s="27"/>
      <c r="H46" s="27"/>
      <c r="I46" s="27"/>
      <c r="J46" s="27"/>
      <c r="K46" s="23"/>
    </row>
  </sheetData>
  <mergeCells count="2">
    <mergeCell ref="A2:K2"/>
    <mergeCell ref="B40:K40"/>
  </mergeCells>
  <printOptions horizontalCentered="1" verticalCentered="1"/>
  <pageMargins left="0" right="0" top="0" bottom="0" header="0" footer="0"/>
  <pageSetup paperSize="9" scale="79" orientation="landscape" horizontalDpi="300" verticalDpi="300" r:id="rId1"/>
  <headerFooter scaleWithDoc="0" alignWithMargins="0">
    <oddFooter>&amp;R&amp;"UniCredit,Normale"&amp;6&amp;K03-049&amp;P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pageSetUpPr fitToPage="1"/>
  </sheetPr>
  <dimension ref="A1:L53"/>
  <sheetViews>
    <sheetView showGridLines="0" zoomScale="90" zoomScaleNormal="90" zoomScaleSheetLayoutView="100" zoomScalePageLayoutView="60" workbookViewId="0">
      <selection activeCell="L1" sqref="L1:L1048576"/>
    </sheetView>
  </sheetViews>
  <sheetFormatPr defaultColWidth="9.140625" defaultRowHeight="12.75" outlineLevelRow="1"/>
  <cols>
    <col min="1" max="1" width="1" style="9" customWidth="1"/>
    <col min="2" max="2" width="50.7109375" style="9" customWidth="1"/>
    <col min="3" max="4" width="11.42578125" style="9" customWidth="1"/>
    <col min="5" max="5" width="11.42578125" style="46" customWidth="1"/>
    <col min="6" max="10" width="11.42578125" style="9" customWidth="1"/>
    <col min="11" max="11" width="11.42578125" style="273" customWidth="1"/>
    <col min="12" max="12" width="9.140625" style="9"/>
    <col min="13" max="13" width="6" style="9" customWidth="1"/>
    <col min="14" max="16384" width="9.140625" style="9"/>
  </cols>
  <sheetData>
    <row r="1" spans="1:11" ht="15" customHeight="1">
      <c r="A1" s="365"/>
      <c r="B1" s="8"/>
      <c r="C1" s="7"/>
      <c r="D1" s="7"/>
      <c r="E1" s="28"/>
      <c r="F1" s="7"/>
      <c r="G1" s="7"/>
      <c r="H1" s="7"/>
      <c r="I1" s="7"/>
      <c r="J1" s="7"/>
      <c r="K1" s="40"/>
    </row>
    <row r="2" spans="1:11" ht="30.75" customHeight="1">
      <c r="A2" s="401" t="s">
        <v>24</v>
      </c>
      <c r="B2" s="401"/>
      <c r="C2" s="401"/>
      <c r="D2" s="401"/>
      <c r="E2" s="401"/>
      <c r="F2" s="401"/>
      <c r="G2" s="401"/>
      <c r="H2" s="401"/>
      <c r="I2" s="401"/>
      <c r="J2" s="401"/>
      <c r="K2" s="401"/>
    </row>
    <row r="3" spans="1:11" ht="25.5" customHeight="1">
      <c r="A3" s="7"/>
      <c r="B3" s="7"/>
      <c r="C3" s="7"/>
      <c r="D3" s="7"/>
      <c r="E3" s="28"/>
      <c r="F3" s="7"/>
      <c r="G3" s="7"/>
      <c r="H3" s="7"/>
      <c r="I3" s="7"/>
      <c r="J3" s="7"/>
      <c r="K3" s="40"/>
    </row>
    <row r="4" spans="1:11" ht="12.75" customHeight="1">
      <c r="A4" s="7"/>
      <c r="B4" s="151" t="s">
        <v>2</v>
      </c>
      <c r="C4" s="7"/>
      <c r="D4" s="7"/>
      <c r="E4" s="28"/>
      <c r="F4" s="7"/>
      <c r="G4" s="7"/>
      <c r="H4" s="7"/>
      <c r="I4" s="7"/>
      <c r="J4" s="7"/>
      <c r="K4" s="40"/>
    </row>
    <row r="5" spans="1:11" s="14" customFormat="1" ht="15" customHeight="1">
      <c r="A5" s="12"/>
      <c r="B5" s="12"/>
      <c r="C5" s="167" t="s">
        <v>223</v>
      </c>
      <c r="D5" s="168"/>
      <c r="E5" s="169" t="s">
        <v>3</v>
      </c>
      <c r="F5" s="13" t="s">
        <v>42</v>
      </c>
      <c r="G5" s="13" t="s">
        <v>52</v>
      </c>
      <c r="H5" s="13" t="s">
        <v>53</v>
      </c>
      <c r="I5" s="13" t="s">
        <v>54</v>
      </c>
      <c r="J5" s="346" t="s">
        <v>42</v>
      </c>
      <c r="K5" s="160" t="s">
        <v>52</v>
      </c>
    </row>
    <row r="6" spans="1:11" s="14" customFormat="1" ht="15" customHeight="1">
      <c r="A6" s="12"/>
      <c r="B6" s="15" t="s">
        <v>5</v>
      </c>
      <c r="C6" s="170">
        <v>2017</v>
      </c>
      <c r="D6" s="29">
        <v>2016</v>
      </c>
      <c r="E6" s="380" t="s">
        <v>6</v>
      </c>
      <c r="F6" s="13">
        <v>2016</v>
      </c>
      <c r="G6" s="13">
        <v>2016</v>
      </c>
      <c r="H6" s="13">
        <v>2016</v>
      </c>
      <c r="I6" s="13">
        <v>2016</v>
      </c>
      <c r="J6" s="347">
        <v>2017</v>
      </c>
      <c r="K6" s="161">
        <v>2017</v>
      </c>
    </row>
    <row r="7" spans="1:11" s="14" customFormat="1" ht="6" customHeight="1">
      <c r="A7" s="223"/>
      <c r="B7" s="224"/>
      <c r="C7" s="225"/>
      <c r="D7" s="226"/>
      <c r="E7" s="227"/>
      <c r="F7" s="228"/>
      <c r="G7" s="228"/>
      <c r="H7" s="228"/>
      <c r="I7" s="228"/>
      <c r="J7" s="348"/>
      <c r="K7" s="229"/>
    </row>
    <row r="8" spans="1:11" s="14" customFormat="1" ht="19.5" customHeight="1">
      <c r="A8" s="12"/>
      <c r="B8" s="33" t="s">
        <v>55</v>
      </c>
      <c r="C8" s="171">
        <v>5215.7629999999999</v>
      </c>
      <c r="D8" s="32">
        <v>5301.2179999999998</v>
      </c>
      <c r="E8" s="172">
        <v>-1.6119880374661055E-2</v>
      </c>
      <c r="F8" s="32">
        <v>2631.0210000000002</v>
      </c>
      <c r="G8" s="32">
        <v>2670.1970000000001</v>
      </c>
      <c r="H8" s="32">
        <v>2591.317</v>
      </c>
      <c r="I8" s="32">
        <v>2414.9079999999999</v>
      </c>
      <c r="J8" s="349">
        <v>2563.9780000000001</v>
      </c>
      <c r="K8" s="163">
        <v>2651.7849999999999</v>
      </c>
    </row>
    <row r="9" spans="1:11" s="14" customFormat="1" ht="19.5" customHeight="1">
      <c r="A9" s="12"/>
      <c r="B9" s="33" t="s">
        <v>56</v>
      </c>
      <c r="C9" s="171">
        <v>353.30399999999997</v>
      </c>
      <c r="D9" s="32">
        <v>506.62099999999998</v>
      </c>
      <c r="E9" s="172">
        <v>-0.30262661832020388</v>
      </c>
      <c r="F9" s="32">
        <v>211.749</v>
      </c>
      <c r="G9" s="32">
        <v>294.87200000000001</v>
      </c>
      <c r="H9" s="32">
        <v>189.11</v>
      </c>
      <c r="I9" s="32">
        <v>147.86099999999999</v>
      </c>
      <c r="J9" s="349">
        <v>170.10400000000001</v>
      </c>
      <c r="K9" s="163">
        <v>183.2</v>
      </c>
    </row>
    <row r="10" spans="1:11" s="14" customFormat="1" ht="19.5" customHeight="1">
      <c r="A10" s="12"/>
      <c r="B10" s="33" t="s">
        <v>57</v>
      </c>
      <c r="C10" s="171">
        <v>3432.3119999999999</v>
      </c>
      <c r="D10" s="32">
        <v>3236.1239999999998</v>
      </c>
      <c r="E10" s="172">
        <v>6.0624376569006655E-2</v>
      </c>
      <c r="F10" s="32">
        <v>1633.183</v>
      </c>
      <c r="G10" s="32">
        <v>1602.941</v>
      </c>
      <c r="H10" s="32">
        <v>1527.3720000000001</v>
      </c>
      <c r="I10" s="32">
        <v>1499.124</v>
      </c>
      <c r="J10" s="349">
        <v>1702.576</v>
      </c>
      <c r="K10" s="163">
        <v>1729.7360000000001</v>
      </c>
    </row>
    <row r="11" spans="1:11" s="14" customFormat="1" ht="19.5" customHeight="1">
      <c r="A11" s="12"/>
      <c r="B11" s="33" t="s">
        <v>58</v>
      </c>
      <c r="C11" s="171">
        <v>1052.7840000000001</v>
      </c>
      <c r="D11" s="32">
        <v>1196.5940000000001</v>
      </c>
      <c r="E11" s="172">
        <v>-0.12018278547276684</v>
      </c>
      <c r="F11" s="32">
        <v>337.08300000000003</v>
      </c>
      <c r="G11" s="32">
        <v>859.51099999999997</v>
      </c>
      <c r="H11" s="32">
        <v>478.10199999999998</v>
      </c>
      <c r="I11" s="32">
        <v>405.233</v>
      </c>
      <c r="J11" s="349">
        <v>590.38</v>
      </c>
      <c r="K11" s="163">
        <v>462.404</v>
      </c>
    </row>
    <row r="12" spans="1:11" s="14" customFormat="1" ht="19.5" customHeight="1">
      <c r="A12" s="12"/>
      <c r="B12" s="33" t="s">
        <v>59</v>
      </c>
      <c r="C12" s="171">
        <v>76.290000000000006</v>
      </c>
      <c r="D12" s="32">
        <v>113.986</v>
      </c>
      <c r="E12" s="172">
        <v>-0.33070727984138404</v>
      </c>
      <c r="F12" s="32">
        <v>77.093999999999994</v>
      </c>
      <c r="G12" s="32">
        <v>36.892000000000003</v>
      </c>
      <c r="H12" s="32">
        <v>49.423000000000002</v>
      </c>
      <c r="I12" s="32">
        <v>-61.652000000000001</v>
      </c>
      <c r="J12" s="349">
        <v>27.614000000000001</v>
      </c>
      <c r="K12" s="163">
        <v>48.676000000000002</v>
      </c>
    </row>
    <row r="13" spans="1:11" s="24" customFormat="1" ht="19.5" customHeight="1">
      <c r="A13" s="22"/>
      <c r="B13" s="138" t="s">
        <v>60</v>
      </c>
      <c r="C13" s="173">
        <v>10130.453</v>
      </c>
      <c r="D13" s="27">
        <v>10354.543</v>
      </c>
      <c r="E13" s="174">
        <v>-2.1641708378631552E-2</v>
      </c>
      <c r="F13" s="27">
        <v>4890.13</v>
      </c>
      <c r="G13" s="27">
        <v>5464.4129999999996</v>
      </c>
      <c r="H13" s="27">
        <v>4835.3239999999996</v>
      </c>
      <c r="I13" s="27">
        <v>4405.4740000000002</v>
      </c>
      <c r="J13" s="350">
        <v>5054.652</v>
      </c>
      <c r="K13" s="178">
        <v>5075.8010000000004</v>
      </c>
    </row>
    <row r="14" spans="1:11" s="14" customFormat="1" ht="19.5" customHeight="1">
      <c r="A14" s="12"/>
      <c r="B14" s="33" t="s">
        <v>61</v>
      </c>
      <c r="C14" s="171">
        <v>-3499.7820000000002</v>
      </c>
      <c r="D14" s="32">
        <v>-3668.788</v>
      </c>
      <c r="E14" s="172">
        <v>-4.6065894240822858E-2</v>
      </c>
      <c r="F14" s="32">
        <v>-1832.098</v>
      </c>
      <c r="G14" s="32">
        <v>-1836.69</v>
      </c>
      <c r="H14" s="32">
        <v>-1790.5029999999999</v>
      </c>
      <c r="I14" s="32">
        <v>-1664.9580000000001</v>
      </c>
      <c r="J14" s="349">
        <v>-1755.367</v>
      </c>
      <c r="K14" s="163">
        <v>-1744.415</v>
      </c>
    </row>
    <row r="15" spans="1:11" s="14" customFormat="1" ht="19.5" customHeight="1">
      <c r="A15" s="12"/>
      <c r="B15" s="33" t="s">
        <v>62</v>
      </c>
      <c r="C15" s="171">
        <v>-2195.3490000000002</v>
      </c>
      <c r="D15" s="32">
        <v>-2227.0229999999997</v>
      </c>
      <c r="E15" s="172">
        <v>-1.4222574261693488E-2</v>
      </c>
      <c r="F15" s="32">
        <v>-1105.2829999999999</v>
      </c>
      <c r="G15" s="32">
        <v>-1121.74</v>
      </c>
      <c r="H15" s="32">
        <v>-1111.549</v>
      </c>
      <c r="I15" s="32">
        <v>-1561.4070000000002</v>
      </c>
      <c r="J15" s="349">
        <v>-1113.921</v>
      </c>
      <c r="K15" s="163">
        <v>-1081.4280000000001</v>
      </c>
    </row>
    <row r="16" spans="1:11" s="14" customFormat="1" ht="19.5" customHeight="1">
      <c r="A16" s="12"/>
      <c r="B16" s="33" t="s">
        <v>63</v>
      </c>
      <c r="C16" s="171">
        <v>343.88099999999997</v>
      </c>
      <c r="D16" s="32">
        <v>370.11200000000002</v>
      </c>
      <c r="E16" s="172">
        <v>-7.0873141103233728E-2</v>
      </c>
      <c r="F16" s="32">
        <v>175.67599999999999</v>
      </c>
      <c r="G16" s="32">
        <v>194.43600000000001</v>
      </c>
      <c r="H16" s="32">
        <v>190.73</v>
      </c>
      <c r="I16" s="32">
        <v>207.14099999999999</v>
      </c>
      <c r="J16" s="349">
        <v>176.46899999999999</v>
      </c>
      <c r="K16" s="163">
        <v>167.41200000000001</v>
      </c>
    </row>
    <row r="17" spans="1:11" s="14" customFormat="1" ht="19.5" customHeight="1">
      <c r="A17" s="12"/>
      <c r="B17" s="33" t="s">
        <v>64</v>
      </c>
      <c r="C17" s="171">
        <v>-392.733</v>
      </c>
      <c r="D17" s="32">
        <v>-432.358</v>
      </c>
      <c r="E17" s="172">
        <v>-9.1648587513125657E-2</v>
      </c>
      <c r="F17" s="32">
        <v>-214.19499999999999</v>
      </c>
      <c r="G17" s="32">
        <v>-218.16300000000001</v>
      </c>
      <c r="H17" s="32">
        <v>-228.18199999999999</v>
      </c>
      <c r="I17" s="32">
        <v>-535.92899999999997</v>
      </c>
      <c r="J17" s="349">
        <v>-193.49700000000001</v>
      </c>
      <c r="K17" s="163">
        <v>-199.23599999999999</v>
      </c>
    </row>
    <row r="18" spans="1:11" s="24" customFormat="1" ht="19.5" customHeight="1">
      <c r="A18" s="22"/>
      <c r="B18" s="20" t="s">
        <v>65</v>
      </c>
      <c r="C18" s="173">
        <v>-5743.9830000000002</v>
      </c>
      <c r="D18" s="27">
        <v>-5958.0569999999998</v>
      </c>
      <c r="E18" s="174">
        <v>-3.5930169852352756E-2</v>
      </c>
      <c r="F18" s="27">
        <v>-2975.9</v>
      </c>
      <c r="G18" s="27">
        <v>-2982.1570000000002</v>
      </c>
      <c r="H18" s="27">
        <v>-2939.5039999999999</v>
      </c>
      <c r="I18" s="27">
        <v>-3555.1529999999998</v>
      </c>
      <c r="J18" s="350">
        <v>-2886.3159999999998</v>
      </c>
      <c r="K18" s="178">
        <v>-2857.6669999999999</v>
      </c>
    </row>
    <row r="19" spans="1:11" s="24" customFormat="1" ht="19.5" customHeight="1">
      <c r="A19" s="22"/>
      <c r="B19" s="20" t="s">
        <v>66</v>
      </c>
      <c r="C19" s="173">
        <v>4386.47</v>
      </c>
      <c r="D19" s="27">
        <v>4396.4859999999999</v>
      </c>
      <c r="E19" s="174">
        <v>-2.2781830762111932E-3</v>
      </c>
      <c r="F19" s="27">
        <v>1914.23</v>
      </c>
      <c r="G19" s="27">
        <v>2482.2559999999999</v>
      </c>
      <c r="H19" s="27">
        <v>1895.82</v>
      </c>
      <c r="I19" s="27">
        <v>850.32100000000003</v>
      </c>
      <c r="J19" s="350">
        <v>2168.3359999999998</v>
      </c>
      <c r="K19" s="178">
        <v>2218.134</v>
      </c>
    </row>
    <row r="20" spans="1:11" s="14" customFormat="1" ht="19.5" customHeight="1">
      <c r="A20" s="12"/>
      <c r="B20" s="48" t="s">
        <v>67</v>
      </c>
      <c r="C20" s="171">
        <v>-1234.508</v>
      </c>
      <c r="D20" s="32">
        <v>-1643.694</v>
      </c>
      <c r="E20" s="172">
        <v>-0.24894292976673271</v>
      </c>
      <c r="F20" s="32">
        <v>-760.08600000000001</v>
      </c>
      <c r="G20" s="32">
        <v>-883.60799999999995</v>
      </c>
      <c r="H20" s="32">
        <v>-976.87199999999996</v>
      </c>
      <c r="I20" s="32">
        <v>-9586.0329999999994</v>
      </c>
      <c r="J20" s="349">
        <v>-670.20699999999999</v>
      </c>
      <c r="K20" s="163">
        <v>-564.30100000000004</v>
      </c>
    </row>
    <row r="21" spans="1:11" s="24" customFormat="1" ht="19.5" customHeight="1">
      <c r="A21" s="22"/>
      <c r="B21" s="20" t="s">
        <v>68</v>
      </c>
      <c r="C21" s="173">
        <v>3151.962</v>
      </c>
      <c r="D21" s="27">
        <v>2752.7919999999999</v>
      </c>
      <c r="E21" s="174">
        <v>0.14500550713602767</v>
      </c>
      <c r="F21" s="27">
        <v>1154.144</v>
      </c>
      <c r="G21" s="27">
        <v>1598.6479999999999</v>
      </c>
      <c r="H21" s="27">
        <v>918.94799999999998</v>
      </c>
      <c r="I21" s="27">
        <v>-8735.7119999999995</v>
      </c>
      <c r="J21" s="350">
        <v>1498.1289999999999</v>
      </c>
      <c r="K21" s="178">
        <v>1653.8330000000001</v>
      </c>
    </row>
    <row r="22" spans="1:11" s="14" customFormat="1" ht="19.5" customHeight="1">
      <c r="A22" s="12"/>
      <c r="B22" s="33" t="s">
        <v>154</v>
      </c>
      <c r="C22" s="171">
        <v>-598.13400000000001</v>
      </c>
      <c r="D22" s="32">
        <v>-857.73099999999999</v>
      </c>
      <c r="E22" s="172">
        <v>-0.30265549455481966</v>
      </c>
      <c r="F22" s="32">
        <v>-381.10300000000001</v>
      </c>
      <c r="G22" s="32">
        <v>-476.62799999999999</v>
      </c>
      <c r="H22" s="32">
        <v>-246.828</v>
      </c>
      <c r="I22" s="32">
        <v>-973.01300000000003</v>
      </c>
      <c r="J22" s="349">
        <v>-463.36599999999999</v>
      </c>
      <c r="K22" s="163">
        <v>-134.768</v>
      </c>
    </row>
    <row r="23" spans="1:11" s="14" customFormat="1" ht="19.5" customHeight="1">
      <c r="A23" s="12"/>
      <c r="B23" s="35" t="s">
        <v>155</v>
      </c>
      <c r="C23" s="171">
        <v>-453.47800000000001</v>
      </c>
      <c r="D23" s="32">
        <v>-615.13300000000004</v>
      </c>
      <c r="E23" s="172">
        <v>-0.26279682605225219</v>
      </c>
      <c r="F23" s="32">
        <v>-356.35</v>
      </c>
      <c r="G23" s="32">
        <v>-258.78300000000002</v>
      </c>
      <c r="H23" s="32">
        <v>-172.59800000000001</v>
      </c>
      <c r="I23" s="32">
        <v>-268.92</v>
      </c>
      <c r="J23" s="349">
        <v>-434.20699999999999</v>
      </c>
      <c r="K23" s="163">
        <v>-19.271000000000001</v>
      </c>
    </row>
    <row r="24" spans="1:11" s="14" customFormat="1" ht="19.5" customHeight="1">
      <c r="A24" s="12"/>
      <c r="B24" s="33" t="s">
        <v>70</v>
      </c>
      <c r="C24" s="171">
        <v>-12.241</v>
      </c>
      <c r="D24" s="32">
        <v>-334.48399999999998</v>
      </c>
      <c r="E24" s="172">
        <v>-0.96340333169897518</v>
      </c>
      <c r="F24" s="32">
        <v>-251.739</v>
      </c>
      <c r="G24" s="32">
        <v>-82.745000000000005</v>
      </c>
      <c r="H24" s="32">
        <v>-26.302</v>
      </c>
      <c r="I24" s="32">
        <v>-1770.857</v>
      </c>
      <c r="J24" s="349">
        <v>-4.6829999999999998</v>
      </c>
      <c r="K24" s="163">
        <v>-7.5579999999999998</v>
      </c>
    </row>
    <row r="25" spans="1:11" s="14" customFormat="1" ht="19.5" customHeight="1">
      <c r="A25" s="12"/>
      <c r="B25" s="33" t="s">
        <v>71</v>
      </c>
      <c r="C25" s="171">
        <v>-149.364</v>
      </c>
      <c r="D25" s="32">
        <v>-17.634</v>
      </c>
      <c r="E25" s="172" t="s">
        <v>23</v>
      </c>
      <c r="F25" s="32">
        <v>-17.513999999999999</v>
      </c>
      <c r="G25" s="32">
        <v>-0.12</v>
      </c>
      <c r="H25" s="32">
        <v>-7.758</v>
      </c>
      <c r="I25" s="32">
        <v>-884.79700000000003</v>
      </c>
      <c r="J25" s="349">
        <v>24.081</v>
      </c>
      <c r="K25" s="163">
        <v>-173.44499999999999</v>
      </c>
    </row>
    <row r="26" spans="1:11" s="24" customFormat="1" ht="19.5" customHeight="1">
      <c r="A26" s="22"/>
      <c r="B26" s="20" t="s">
        <v>72</v>
      </c>
      <c r="C26" s="173">
        <v>2392.223</v>
      </c>
      <c r="D26" s="27">
        <v>1542.943</v>
      </c>
      <c r="E26" s="174">
        <v>0.55042862892537192</v>
      </c>
      <c r="F26" s="27">
        <v>503.78800000000001</v>
      </c>
      <c r="G26" s="27">
        <v>1039.155</v>
      </c>
      <c r="H26" s="27">
        <v>638.05999999999995</v>
      </c>
      <c r="I26" s="27">
        <v>-12364.379000000001</v>
      </c>
      <c r="J26" s="350">
        <v>1054.1610000000001</v>
      </c>
      <c r="K26" s="178">
        <v>1338.0619999999999</v>
      </c>
    </row>
    <row r="27" spans="1:11" s="14" customFormat="1" ht="19.5" customHeight="1">
      <c r="A27" s="12"/>
      <c r="B27" s="33" t="s">
        <v>73</v>
      </c>
      <c r="C27" s="171">
        <v>-362.02699999999999</v>
      </c>
      <c r="D27" s="32">
        <v>-353.40199999999999</v>
      </c>
      <c r="E27" s="172">
        <v>2.440563437671539E-2</v>
      </c>
      <c r="F27" s="32">
        <v>-193.81899999999999</v>
      </c>
      <c r="G27" s="32">
        <v>-159.583</v>
      </c>
      <c r="H27" s="32">
        <v>-276.80200000000002</v>
      </c>
      <c r="I27" s="32">
        <v>-103.32899999999999</v>
      </c>
      <c r="J27" s="349">
        <v>-219.251</v>
      </c>
      <c r="K27" s="163">
        <v>-142.77600000000001</v>
      </c>
    </row>
    <row r="28" spans="1:11" s="14" customFormat="1" ht="19.5" customHeight="1">
      <c r="A28" s="12"/>
      <c r="B28" s="33" t="s">
        <v>74</v>
      </c>
      <c r="C28" s="171">
        <v>29.125</v>
      </c>
      <c r="D28" s="32">
        <v>374.24</v>
      </c>
      <c r="E28" s="172">
        <v>-0.92217560923471575</v>
      </c>
      <c r="F28" s="32">
        <v>190.12</v>
      </c>
      <c r="G28" s="32">
        <v>184.12</v>
      </c>
      <c r="H28" s="32">
        <v>189.54400000000001</v>
      </c>
      <c r="I28" s="32">
        <v>-707.49300000000005</v>
      </c>
      <c r="J28" s="349">
        <v>162.345</v>
      </c>
      <c r="K28" s="163">
        <v>-133.22</v>
      </c>
    </row>
    <row r="29" spans="1:11" s="24" customFormat="1" ht="19.5" customHeight="1">
      <c r="A29" s="22"/>
      <c r="B29" s="20" t="s">
        <v>75</v>
      </c>
      <c r="C29" s="173">
        <v>2059.3209999999999</v>
      </c>
      <c r="D29" s="27">
        <v>1563.7809999999999</v>
      </c>
      <c r="E29" s="174">
        <v>0.31688580434216806</v>
      </c>
      <c r="F29" s="27">
        <v>500.089</v>
      </c>
      <c r="G29" s="27">
        <v>1063.692</v>
      </c>
      <c r="H29" s="27">
        <v>550.80200000000002</v>
      </c>
      <c r="I29" s="27">
        <v>-13175.200999999999</v>
      </c>
      <c r="J29" s="350">
        <v>997.255</v>
      </c>
      <c r="K29" s="178">
        <v>1062.066</v>
      </c>
    </row>
    <row r="30" spans="1:11" s="14" customFormat="1" ht="19.5" customHeight="1">
      <c r="A30" s="12"/>
      <c r="B30" s="33" t="s">
        <v>76</v>
      </c>
      <c r="C30" s="171">
        <v>-204.345</v>
      </c>
      <c r="D30" s="32">
        <v>-240.465</v>
      </c>
      <c r="E30" s="172">
        <v>-0.1502089701203918</v>
      </c>
      <c r="F30" s="32">
        <v>-93.387</v>
      </c>
      <c r="G30" s="32">
        <v>-147.078</v>
      </c>
      <c r="H30" s="32">
        <v>-102.818</v>
      </c>
      <c r="I30" s="32">
        <v>-120.578</v>
      </c>
      <c r="J30" s="349">
        <v>-88.626000000000005</v>
      </c>
      <c r="K30" s="163">
        <v>-115.71899999999999</v>
      </c>
    </row>
    <row r="31" spans="1:11" s="24" customFormat="1" ht="19.5" customHeight="1">
      <c r="A31" s="22"/>
      <c r="B31" s="20" t="s">
        <v>77</v>
      </c>
      <c r="C31" s="173">
        <v>1854.9760000000001</v>
      </c>
      <c r="D31" s="27">
        <v>1323.316</v>
      </c>
      <c r="E31" s="174">
        <v>0.40176344879076509</v>
      </c>
      <c r="F31" s="27">
        <v>406.702</v>
      </c>
      <c r="G31" s="27">
        <v>916.61400000000003</v>
      </c>
      <c r="H31" s="27">
        <v>447.98399999999998</v>
      </c>
      <c r="I31" s="27">
        <v>-13295.779</v>
      </c>
      <c r="J31" s="350">
        <v>908.62900000000002</v>
      </c>
      <c r="K31" s="178">
        <v>946.34699999999998</v>
      </c>
    </row>
    <row r="32" spans="1:11" s="14" customFormat="1" ht="19.5" customHeight="1">
      <c r="A32" s="12"/>
      <c r="B32" s="33" t="s">
        <v>78</v>
      </c>
      <c r="C32" s="171">
        <v>-2.327</v>
      </c>
      <c r="D32" s="32">
        <v>-1.962</v>
      </c>
      <c r="E32" s="172">
        <v>0.18603465851172274</v>
      </c>
      <c r="F32" s="32">
        <v>-0.97599999999999998</v>
      </c>
      <c r="G32" s="32">
        <v>-0.98599999999999999</v>
      </c>
      <c r="H32" s="32">
        <v>-0.98799999999999999</v>
      </c>
      <c r="I32" s="32">
        <v>-2.1909999999999998</v>
      </c>
      <c r="J32" s="349">
        <v>-1.359</v>
      </c>
      <c r="K32" s="163">
        <v>-0.96799999999999997</v>
      </c>
    </row>
    <row r="33" spans="1:12" s="14" customFormat="1" ht="19.5" customHeight="1">
      <c r="A33" s="12"/>
      <c r="B33" s="33" t="s">
        <v>79</v>
      </c>
      <c r="C33" s="171">
        <v>0</v>
      </c>
      <c r="D33" s="32">
        <v>0</v>
      </c>
      <c r="E33" s="172" t="s">
        <v>23</v>
      </c>
      <c r="F33" s="32">
        <v>0</v>
      </c>
      <c r="G33" s="32">
        <v>0</v>
      </c>
      <c r="H33" s="32">
        <v>0</v>
      </c>
      <c r="I33" s="32">
        <v>-260.51</v>
      </c>
      <c r="J33" s="349">
        <v>0</v>
      </c>
      <c r="K33" s="163">
        <v>0</v>
      </c>
      <c r="L33" s="361"/>
    </row>
    <row r="34" spans="1:12" s="24" customFormat="1" ht="19.5" customHeight="1">
      <c r="A34" s="22"/>
      <c r="B34" s="20" t="s">
        <v>147</v>
      </c>
      <c r="C34" s="175">
        <v>1852.6489999999999</v>
      </c>
      <c r="D34" s="176">
        <v>1321.354</v>
      </c>
      <c r="E34" s="177">
        <v>0.40208377164635656</v>
      </c>
      <c r="F34" s="27">
        <v>405.726</v>
      </c>
      <c r="G34" s="27">
        <v>915.62800000000004</v>
      </c>
      <c r="H34" s="27">
        <v>446.99599999999998</v>
      </c>
      <c r="I34" s="27">
        <v>-13558.48</v>
      </c>
      <c r="J34" s="351">
        <v>907.27</v>
      </c>
      <c r="K34" s="179">
        <v>945.37900000000002</v>
      </c>
    </row>
    <row r="35" spans="1:12" ht="9" customHeight="1">
      <c r="A35" s="7"/>
      <c r="B35" s="49"/>
      <c r="C35" s="50"/>
      <c r="D35" s="50"/>
      <c r="E35" s="28"/>
      <c r="F35" s="50"/>
      <c r="G35" s="50"/>
      <c r="H35" s="50"/>
      <c r="I35" s="50"/>
      <c r="J35" s="50"/>
      <c r="K35" s="50"/>
    </row>
    <row r="36" spans="1:12" ht="19.5" customHeight="1">
      <c r="A36" s="152" t="s">
        <v>85</v>
      </c>
      <c r="B36" s="153"/>
      <c r="C36" s="62"/>
      <c r="D36" s="50"/>
      <c r="E36" s="28"/>
      <c r="F36" s="50"/>
      <c r="G36" s="50"/>
      <c r="H36" s="50"/>
      <c r="I36" s="50"/>
      <c r="J36" s="50"/>
      <c r="K36" s="50"/>
    </row>
    <row r="37" spans="1:12" ht="19.5" customHeight="1">
      <c r="A37" s="39"/>
      <c r="B37" s="20" t="s">
        <v>80</v>
      </c>
      <c r="C37" s="62">
        <v>0.56700159410442952</v>
      </c>
      <c r="D37" s="62">
        <v>0.5754051144507295</v>
      </c>
      <c r="E37" s="63">
        <v>-0.84035203462999863</v>
      </c>
      <c r="F37" s="62">
        <v>0.60855232887469246</v>
      </c>
      <c r="G37" s="62">
        <v>0.54574150965529145</v>
      </c>
      <c r="H37" s="62">
        <v>0.60792286101200255</v>
      </c>
      <c r="I37" s="62">
        <v>0.80698535503784607</v>
      </c>
      <c r="J37" s="62">
        <v>0.57102170436263466</v>
      </c>
      <c r="K37" s="62">
        <v>0.5629982341703309</v>
      </c>
    </row>
    <row r="38" spans="1:12" ht="19.5" customHeight="1">
      <c r="A38" s="39"/>
      <c r="B38" s="20" t="s">
        <v>81</v>
      </c>
      <c r="C38" s="42">
        <v>54.853670899673759</v>
      </c>
      <c r="D38" s="42">
        <v>72.293481546169872</v>
      </c>
      <c r="E38" s="51">
        <v>-17.439810646496113</v>
      </c>
      <c r="F38" s="42">
        <v>67.481633075611697</v>
      </c>
      <c r="G38" s="42">
        <v>77.017584413776333</v>
      </c>
      <c r="H38" s="42">
        <v>85.417241438207668</v>
      </c>
      <c r="I38" s="42">
        <v>854.50667041569102</v>
      </c>
      <c r="J38" s="42">
        <v>59.748311018773165</v>
      </c>
      <c r="K38" s="42">
        <v>49.989875196805855</v>
      </c>
    </row>
    <row r="39" spans="1:12" ht="19.5" customHeight="1">
      <c r="A39" s="39"/>
      <c r="B39" s="20" t="s">
        <v>82</v>
      </c>
      <c r="C39" s="62">
        <v>0.15133497169787263</v>
      </c>
      <c r="D39" s="62">
        <v>0.22904410597151029</v>
      </c>
      <c r="E39" s="63">
        <v>-7.770913427363765</v>
      </c>
      <c r="F39" s="62">
        <v>0.38472333600641534</v>
      </c>
      <c r="G39" s="62">
        <v>0.15356996790661642</v>
      </c>
      <c r="H39" s="62">
        <v>0.43381813622543342</v>
      </c>
      <c r="I39" s="62" t="s">
        <v>173</v>
      </c>
      <c r="J39" s="62">
        <v>0.20798625636880894</v>
      </c>
      <c r="K39" s="62">
        <v>0.1067035757685369</v>
      </c>
    </row>
    <row r="40" spans="1:12" ht="19.5" customHeight="1">
      <c r="A40" s="152" t="s">
        <v>86</v>
      </c>
      <c r="B40" s="153"/>
      <c r="C40" s="43"/>
      <c r="D40" s="43"/>
      <c r="E40" s="139"/>
      <c r="F40" s="43"/>
      <c r="G40" s="43"/>
      <c r="H40" s="43"/>
      <c r="I40" s="43"/>
      <c r="J40" s="43"/>
      <c r="K40" s="43"/>
    </row>
    <row r="41" spans="1:12" ht="19.5" customHeight="1">
      <c r="A41" s="45"/>
      <c r="B41" s="20" t="s">
        <v>218</v>
      </c>
      <c r="C41" s="27">
        <v>420654.91800000001</v>
      </c>
      <c r="D41" s="27">
        <v>428458.63699999999</v>
      </c>
      <c r="E41" s="37">
        <v>-1.8213471094060352E-2</v>
      </c>
      <c r="F41" s="27">
        <v>421077.49400000001</v>
      </c>
      <c r="G41" s="27">
        <v>428458.63699999999</v>
      </c>
      <c r="H41" s="27">
        <v>426149.97399999999</v>
      </c>
      <c r="I41" s="27">
        <v>417868.40299999999</v>
      </c>
      <c r="J41" s="27">
        <v>419266.75199999998</v>
      </c>
      <c r="K41" s="27">
        <v>420654.91800000001</v>
      </c>
    </row>
    <row r="42" spans="1:12" ht="19.5" customHeight="1">
      <c r="A42" s="45"/>
      <c r="B42" s="34" t="s">
        <v>219</v>
      </c>
      <c r="C42" s="27">
        <v>394943.81099999999</v>
      </c>
      <c r="D42" s="27">
        <v>380401.179</v>
      </c>
      <c r="E42" s="37">
        <v>3.8229723783269387E-2</v>
      </c>
      <c r="F42" s="27">
        <v>379626.13799999998</v>
      </c>
      <c r="G42" s="27">
        <v>380401.179</v>
      </c>
      <c r="H42" s="27">
        <v>386139.10200000001</v>
      </c>
      <c r="I42" s="27">
        <v>395979.46399999998</v>
      </c>
      <c r="J42" s="27">
        <v>391645.13500000001</v>
      </c>
      <c r="K42" s="27">
        <v>394943.81099999999</v>
      </c>
    </row>
    <row r="43" spans="1:12" ht="19.5" customHeight="1" outlineLevel="1">
      <c r="A43" s="45"/>
      <c r="B43" s="125" t="s">
        <v>222</v>
      </c>
      <c r="C43" s="27">
        <v>793729.82700000005</v>
      </c>
      <c r="D43" s="27">
        <v>762588.93</v>
      </c>
      <c r="E43" s="37">
        <v>4.0835758001365186E-2</v>
      </c>
      <c r="F43" s="27">
        <v>768064.48499999999</v>
      </c>
      <c r="G43" s="27">
        <v>762588.93</v>
      </c>
      <c r="H43" s="27">
        <v>777670.49600000004</v>
      </c>
      <c r="I43" s="27">
        <v>791217.13699999999</v>
      </c>
      <c r="J43" s="27">
        <v>796647.12300000002</v>
      </c>
      <c r="K43" s="27">
        <v>793729.82700000005</v>
      </c>
    </row>
    <row r="44" spans="1:12" ht="19.5" customHeight="1" outlineLevel="1">
      <c r="A44" s="39"/>
      <c r="B44" s="130" t="s">
        <v>180</v>
      </c>
      <c r="C44" s="78">
        <v>207150.47899999999</v>
      </c>
      <c r="D44" s="78">
        <v>190049.28899999999</v>
      </c>
      <c r="E44" s="131">
        <v>8.9982920167620328E-2</v>
      </c>
      <c r="F44" s="78">
        <v>188619.78599999999</v>
      </c>
      <c r="G44" s="78">
        <v>190049.28899999999</v>
      </c>
      <c r="H44" s="78">
        <v>196099.476</v>
      </c>
      <c r="I44" s="78">
        <v>196994.66699999999</v>
      </c>
      <c r="J44" s="78">
        <v>202770.68299999999</v>
      </c>
      <c r="K44" s="78">
        <v>207150.47899999999</v>
      </c>
    </row>
    <row r="45" spans="1:12" ht="19.5" customHeight="1" outlineLevel="1">
      <c r="A45" s="39"/>
      <c r="B45" s="130" t="s">
        <v>181</v>
      </c>
      <c r="C45" s="78">
        <v>202908.55499999999</v>
      </c>
      <c r="D45" s="78">
        <v>204064.141</v>
      </c>
      <c r="E45" s="131">
        <v>-5.6628567583562051E-3</v>
      </c>
      <c r="F45" s="78">
        <v>212742.11600000001</v>
      </c>
      <c r="G45" s="78">
        <v>204064.141</v>
      </c>
      <c r="H45" s="78">
        <v>207017.18900000001</v>
      </c>
      <c r="I45" s="78">
        <v>210473.56</v>
      </c>
      <c r="J45" s="78">
        <v>212561.03400000001</v>
      </c>
      <c r="K45" s="78">
        <v>202908.55499999999</v>
      </c>
    </row>
    <row r="46" spans="1:12" ht="19.5" customHeight="1">
      <c r="A46" s="39"/>
      <c r="B46" s="20" t="s">
        <v>142</v>
      </c>
      <c r="C46" s="27">
        <v>352668.6275</v>
      </c>
      <c r="D46" s="27">
        <v>399259.9</v>
      </c>
      <c r="E46" s="37">
        <v>-0.11669409449834556</v>
      </c>
      <c r="F46" s="27">
        <v>394359.12349999999</v>
      </c>
      <c r="G46" s="27">
        <v>399259.9</v>
      </c>
      <c r="H46" s="27">
        <v>390901.22950000002</v>
      </c>
      <c r="I46" s="27">
        <v>387136.03200000001</v>
      </c>
      <c r="J46" s="27">
        <v>385261.63050000003</v>
      </c>
      <c r="K46" s="27">
        <v>352668.6275</v>
      </c>
    </row>
    <row r="47" spans="1:12" ht="19.5" customHeight="1">
      <c r="A47" s="152" t="s">
        <v>7</v>
      </c>
      <c r="B47" s="153"/>
      <c r="C47" s="27"/>
      <c r="D47" s="27"/>
      <c r="E47" s="140"/>
      <c r="F47" s="27"/>
      <c r="G47" s="27"/>
      <c r="H47" s="27"/>
      <c r="I47" s="27"/>
      <c r="J47" s="27"/>
      <c r="K47" s="27"/>
    </row>
    <row r="48" spans="1:12" ht="19.5" customHeight="1">
      <c r="A48" s="7"/>
      <c r="B48" s="20" t="s">
        <v>83</v>
      </c>
      <c r="C48" s="27">
        <v>95288.399000001999</v>
      </c>
      <c r="D48" s="27">
        <v>99830.921000001996</v>
      </c>
      <c r="E48" s="37">
        <v>-4.5502154587954813E-2</v>
      </c>
      <c r="F48" s="27">
        <v>100138.708999999</v>
      </c>
      <c r="G48" s="27">
        <v>99830.921000001996</v>
      </c>
      <c r="H48" s="27">
        <v>99183.027999999002</v>
      </c>
      <c r="I48" s="27">
        <v>98304.384000000005</v>
      </c>
      <c r="J48" s="27">
        <v>96422.926999999996</v>
      </c>
      <c r="K48" s="27">
        <v>95288.399000001999</v>
      </c>
    </row>
    <row r="49" spans="1:11" s="273" customFormat="1" ht="19.5" hidden="1" customHeight="1" outlineLevel="1">
      <c r="A49" s="40"/>
      <c r="B49" s="326" t="s">
        <v>215</v>
      </c>
      <c r="C49" s="309">
        <v>7.8988083087544736E-2</v>
      </c>
      <c r="D49" s="309">
        <v>5.330925704943032E-2</v>
      </c>
      <c r="E49" s="327">
        <v>2.5678826038114417</v>
      </c>
      <c r="F49" s="309">
        <v>3.2973278409675705E-2</v>
      </c>
      <c r="G49" s="309">
        <v>7.3357114410716961E-2</v>
      </c>
      <c r="H49" s="309">
        <v>3.6478489466428697E-2</v>
      </c>
      <c r="I49" s="309">
        <v>-1.207279701267103</v>
      </c>
      <c r="J49" s="309">
        <v>7.7006292530644671E-2</v>
      </c>
      <c r="K49" s="309">
        <v>8.0989230720837108E-2</v>
      </c>
    </row>
    <row r="50" spans="1:11" s="273" customFormat="1" collapsed="1">
      <c r="A50" s="40"/>
      <c r="B50" s="402" t="s">
        <v>225</v>
      </c>
      <c r="C50" s="402"/>
      <c r="D50" s="402"/>
      <c r="E50" s="402"/>
      <c r="F50" s="402"/>
      <c r="G50" s="402"/>
      <c r="H50" s="402"/>
      <c r="I50" s="402"/>
      <c r="J50" s="402"/>
      <c r="K50" s="402"/>
    </row>
    <row r="51" spans="1:11">
      <c r="B51" s="20" t="s">
        <v>220</v>
      </c>
      <c r="C51" s="62">
        <v>8.6999999999999994E-2</v>
      </c>
      <c r="D51" s="62">
        <v>6.3E-2</v>
      </c>
      <c r="E51" s="63">
        <v>2.3999999999999995</v>
      </c>
      <c r="F51" s="62">
        <v>3.7999999999999999E-2</v>
      </c>
      <c r="G51" s="62">
        <v>8.6999999999999994E-2</v>
      </c>
      <c r="H51" s="62">
        <v>4.2000000000000003E-2</v>
      </c>
      <c r="I51" s="62">
        <v>-1.444</v>
      </c>
      <c r="J51" s="62">
        <v>9.4E-2</v>
      </c>
      <c r="K51" s="62">
        <v>8.2000000000000003E-2</v>
      </c>
    </row>
    <row r="53" spans="1:11">
      <c r="C53" s="27"/>
      <c r="D53" s="27"/>
      <c r="G53" s="27"/>
      <c r="H53" s="27"/>
      <c r="I53" s="27"/>
      <c r="J53" s="27"/>
      <c r="K53" s="23"/>
    </row>
  </sheetData>
  <mergeCells count="2">
    <mergeCell ref="A2:K2"/>
    <mergeCell ref="B50:K50"/>
  </mergeCells>
  <phoneticPr fontId="4" type="noConversion"/>
  <printOptions horizontalCentered="1" verticalCentered="1"/>
  <pageMargins left="0" right="0" top="0" bottom="0" header="0" footer="0"/>
  <pageSetup paperSize="9" scale="63" orientation="landscape" horizontalDpi="300" verticalDpi="300" r:id="rId1"/>
  <headerFooter scaleWithDoc="0" alignWithMargins="0">
    <oddFooter>&amp;R&amp;"UniCredit,Normale"&amp;6&amp;K03-049&amp;P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70"/>
  <sheetViews>
    <sheetView showGridLines="0" zoomScale="90" zoomScaleNormal="90" zoomScaleSheetLayoutView="90" workbookViewId="0">
      <selection activeCell="L1" sqref="L1:M1048576"/>
    </sheetView>
  </sheetViews>
  <sheetFormatPr defaultColWidth="9.140625" defaultRowHeight="12.75" customHeight="1" outlineLevelCol="1"/>
  <cols>
    <col min="1" max="1" width="1" style="9" customWidth="1"/>
    <col min="2" max="2" width="50.7109375" style="9" customWidth="1"/>
    <col min="3" max="4" width="12.7109375" style="9" customWidth="1"/>
    <col min="5" max="5" width="12.7109375" style="46" customWidth="1"/>
    <col min="6" max="10" width="12.7109375" style="9" customWidth="1"/>
    <col min="11" max="11" width="12.7109375" style="304" customWidth="1"/>
    <col min="12" max="12" width="3" style="9" customWidth="1" outlineLevel="1"/>
    <col min="13" max="16384" width="9.140625" style="9"/>
  </cols>
  <sheetData>
    <row r="1" spans="1:12" ht="15" customHeight="1">
      <c r="A1" s="7"/>
      <c r="B1" s="8"/>
      <c r="C1" s="7"/>
      <c r="D1" s="7"/>
      <c r="E1" s="28"/>
      <c r="F1" s="7"/>
      <c r="G1" s="7"/>
      <c r="H1" s="7"/>
      <c r="I1" s="7"/>
      <c r="J1" s="7"/>
      <c r="K1" s="274"/>
      <c r="L1" s="7"/>
    </row>
    <row r="2" spans="1:12" ht="30.75" customHeight="1">
      <c r="A2" s="401" t="s">
        <v>200</v>
      </c>
      <c r="B2" s="401"/>
      <c r="C2" s="401"/>
      <c r="D2" s="401"/>
      <c r="E2" s="401"/>
      <c r="F2" s="401"/>
      <c r="G2" s="401"/>
      <c r="H2" s="401"/>
      <c r="I2" s="401"/>
      <c r="J2" s="401"/>
      <c r="K2" s="401"/>
      <c r="L2" s="10"/>
    </row>
    <row r="3" spans="1:12" ht="25.5" customHeight="1">
      <c r="A3" s="7"/>
      <c r="B3" s="7"/>
      <c r="C3" s="7"/>
      <c r="D3" s="7"/>
      <c r="E3" s="28"/>
      <c r="F3" s="7"/>
      <c r="G3" s="7"/>
      <c r="H3" s="7"/>
      <c r="I3" s="7"/>
      <c r="J3" s="7"/>
      <c r="K3" s="274"/>
      <c r="L3" s="7"/>
    </row>
    <row r="4" spans="1:12" ht="12.75" customHeight="1">
      <c r="A4" s="7"/>
      <c r="B4" s="11"/>
      <c r="C4" s="7"/>
      <c r="D4" s="7"/>
      <c r="E4" s="28"/>
      <c r="F4" s="7"/>
      <c r="G4" s="7"/>
      <c r="H4" s="7"/>
      <c r="I4" s="7"/>
      <c r="J4" s="7"/>
      <c r="K4" s="274"/>
      <c r="L4" s="7"/>
    </row>
    <row r="5" spans="1:12" s="14" customFormat="1" ht="15" customHeight="1">
      <c r="A5" s="12"/>
      <c r="B5" s="12"/>
      <c r="C5" s="167" t="s">
        <v>223</v>
      </c>
      <c r="D5" s="168"/>
      <c r="E5" s="169" t="s">
        <v>3</v>
      </c>
      <c r="F5" s="13" t="s">
        <v>42</v>
      </c>
      <c r="G5" s="13" t="s">
        <v>52</v>
      </c>
      <c r="H5" s="13" t="s">
        <v>53</v>
      </c>
      <c r="I5" s="13" t="s">
        <v>54</v>
      </c>
      <c r="J5" s="13" t="s">
        <v>42</v>
      </c>
      <c r="K5" s="160" t="s">
        <v>52</v>
      </c>
      <c r="L5" s="13"/>
    </row>
    <row r="6" spans="1:12" s="24" customFormat="1" ht="15" customHeight="1">
      <c r="A6" s="22"/>
      <c r="B6" s="15" t="s">
        <v>5</v>
      </c>
      <c r="C6" s="170">
        <v>2017</v>
      </c>
      <c r="D6" s="29">
        <v>2016</v>
      </c>
      <c r="E6" s="380" t="s">
        <v>6</v>
      </c>
      <c r="F6" s="13">
        <v>2016</v>
      </c>
      <c r="G6" s="13">
        <v>2016</v>
      </c>
      <c r="H6" s="13">
        <v>2016</v>
      </c>
      <c r="I6" s="13">
        <v>2016</v>
      </c>
      <c r="J6" s="13">
        <v>2017</v>
      </c>
      <c r="K6" s="161">
        <v>2017</v>
      </c>
      <c r="L6" s="13"/>
    </row>
    <row r="7" spans="1:12" s="14" customFormat="1" ht="6" customHeight="1">
      <c r="A7" s="223"/>
      <c r="B7" s="224"/>
      <c r="C7" s="225"/>
      <c r="D7" s="226"/>
      <c r="E7" s="227"/>
      <c r="F7" s="228"/>
      <c r="G7" s="228"/>
      <c r="H7" s="228"/>
      <c r="I7" s="228"/>
      <c r="J7" s="228"/>
      <c r="K7" s="229"/>
      <c r="L7" s="228"/>
    </row>
    <row r="8" spans="1:12" s="19" customFormat="1" ht="14.25" customHeight="1">
      <c r="A8" s="17"/>
      <c r="B8" s="30"/>
      <c r="C8" s="219"/>
      <c r="D8" s="31"/>
      <c r="E8" s="220"/>
      <c r="F8" s="18"/>
      <c r="G8" s="18"/>
      <c r="H8" s="18"/>
      <c r="I8" s="18"/>
      <c r="J8" s="18"/>
      <c r="K8" s="221"/>
      <c r="L8" s="18"/>
    </row>
    <row r="9" spans="1:12" s="19" customFormat="1" ht="33.75" customHeight="1">
      <c r="A9" s="211"/>
      <c r="B9" s="158" t="s">
        <v>179</v>
      </c>
      <c r="C9" s="219"/>
      <c r="D9" s="31"/>
      <c r="E9" s="220"/>
      <c r="F9" s="18"/>
      <c r="G9" s="18"/>
      <c r="H9" s="18"/>
      <c r="I9" s="18"/>
      <c r="J9" s="18"/>
      <c r="K9" s="221"/>
      <c r="L9" s="18"/>
    </row>
    <row r="10" spans="1:12" s="14" customFormat="1" ht="19.5" customHeight="1">
      <c r="A10" s="12"/>
      <c r="B10" s="33" t="s">
        <v>175</v>
      </c>
      <c r="C10" s="171">
        <v>1444.771</v>
      </c>
      <c r="D10" s="32">
        <v>1283.6590000000001</v>
      </c>
      <c r="E10" s="172">
        <v>0.12550996798994118</v>
      </c>
      <c r="F10" s="32">
        <v>650.13900000000001</v>
      </c>
      <c r="G10" s="32">
        <v>633.52</v>
      </c>
      <c r="H10" s="32">
        <v>568.67100000000005</v>
      </c>
      <c r="I10" s="32">
        <v>559.22799999999995</v>
      </c>
      <c r="J10" s="32">
        <v>713.08500000000004</v>
      </c>
      <c r="K10" s="163">
        <v>731.68600000000004</v>
      </c>
      <c r="L10" s="21"/>
    </row>
    <row r="11" spans="1:12" s="14" customFormat="1" ht="19.5" customHeight="1">
      <c r="A11" s="12"/>
      <c r="B11" s="33" t="s">
        <v>176</v>
      </c>
      <c r="C11" s="171">
        <v>892.82799999999997</v>
      </c>
      <c r="D11" s="32">
        <v>944.04100000000005</v>
      </c>
      <c r="E11" s="172">
        <v>-5.4248703181323799E-2</v>
      </c>
      <c r="F11" s="32">
        <v>485.05399999999997</v>
      </c>
      <c r="G11" s="32">
        <v>458.98700000000002</v>
      </c>
      <c r="H11" s="32">
        <v>427.58199999999999</v>
      </c>
      <c r="I11" s="32">
        <v>396.834</v>
      </c>
      <c r="J11" s="32">
        <v>443.29700000000003</v>
      </c>
      <c r="K11" s="163">
        <v>449.53100000000001</v>
      </c>
      <c r="L11" s="21"/>
    </row>
    <row r="12" spans="1:12" s="14" customFormat="1" ht="19.5" customHeight="1">
      <c r="A12" s="12"/>
      <c r="B12" s="33" t="s">
        <v>177</v>
      </c>
      <c r="C12" s="171">
        <v>1094.74</v>
      </c>
      <c r="D12" s="32">
        <v>1008.429</v>
      </c>
      <c r="E12" s="172">
        <v>8.558956555196251E-2</v>
      </c>
      <c r="F12" s="32">
        <v>497.99200000000002</v>
      </c>
      <c r="G12" s="32">
        <v>510.43700000000001</v>
      </c>
      <c r="H12" s="32">
        <v>531.10400000000004</v>
      </c>
      <c r="I12" s="32">
        <v>542.95699999999999</v>
      </c>
      <c r="J12" s="32">
        <v>546.25099999999998</v>
      </c>
      <c r="K12" s="163">
        <v>548.48900000000003</v>
      </c>
      <c r="L12" s="21"/>
    </row>
    <row r="13" spans="1:12" s="24" customFormat="1" ht="19.5" customHeight="1">
      <c r="A13" s="22"/>
      <c r="B13" s="34" t="s">
        <v>178</v>
      </c>
      <c r="C13" s="175">
        <v>3432.3389999999999</v>
      </c>
      <c r="D13" s="176">
        <v>3236.1289999999999</v>
      </c>
      <c r="E13" s="177">
        <v>6.0631081146641508E-2</v>
      </c>
      <c r="F13" s="27">
        <v>1633.1849999999999</v>
      </c>
      <c r="G13" s="27">
        <v>1602.944</v>
      </c>
      <c r="H13" s="27">
        <v>1527.357</v>
      </c>
      <c r="I13" s="27">
        <v>1499.019</v>
      </c>
      <c r="J13" s="27">
        <v>1702.633</v>
      </c>
      <c r="K13" s="179">
        <v>1729.7059999999999</v>
      </c>
      <c r="L13" s="23"/>
    </row>
    <row r="14" spans="1:12" s="273" customFormat="1" ht="37.5" customHeight="1">
      <c r="A14" s="274"/>
      <c r="B14" s="333"/>
      <c r="C14" s="21"/>
      <c r="D14" s="21"/>
      <c r="E14" s="334"/>
      <c r="F14" s="21"/>
      <c r="G14" s="21"/>
      <c r="H14" s="21"/>
      <c r="I14" s="21"/>
      <c r="J14" s="21"/>
      <c r="K14" s="21"/>
      <c r="L14" s="21"/>
    </row>
    <row r="15" spans="1:12" s="19" customFormat="1" ht="33.75" customHeight="1">
      <c r="A15" s="211"/>
      <c r="B15" s="158" t="s">
        <v>217</v>
      </c>
      <c r="C15" s="339"/>
      <c r="D15" s="340"/>
      <c r="E15" s="341"/>
      <c r="F15" s="18"/>
      <c r="G15" s="18"/>
      <c r="H15" s="18"/>
      <c r="I15" s="18"/>
      <c r="J15" s="18"/>
      <c r="K15" s="342"/>
      <c r="L15" s="18"/>
    </row>
    <row r="16" spans="1:12" s="14" customFormat="1" ht="19.5" customHeight="1">
      <c r="A16" s="12"/>
      <c r="B16" s="33" t="s">
        <v>175</v>
      </c>
      <c r="C16" s="171">
        <v>1442.94</v>
      </c>
      <c r="D16" s="32">
        <v>1280.355</v>
      </c>
      <c r="E16" s="172">
        <v>0.12698431294445678</v>
      </c>
      <c r="F16" s="32">
        <v>648.27499999999998</v>
      </c>
      <c r="G16" s="32">
        <v>632.08000000000004</v>
      </c>
      <c r="H16" s="32">
        <v>567.79300000000001</v>
      </c>
      <c r="I16" s="32">
        <v>558.47</v>
      </c>
      <c r="J16" s="32">
        <v>712.17200000000003</v>
      </c>
      <c r="K16" s="163">
        <v>730.76800000000003</v>
      </c>
      <c r="L16" s="21"/>
    </row>
    <row r="17" spans="1:12" s="14" customFormat="1" ht="19.5" customHeight="1">
      <c r="A17" s="12"/>
      <c r="B17" s="33" t="s">
        <v>176</v>
      </c>
      <c r="C17" s="171">
        <v>947.01099999999997</v>
      </c>
      <c r="D17" s="32">
        <v>978.06</v>
      </c>
      <c r="E17" s="172">
        <v>-3.1745496186328048E-2</v>
      </c>
      <c r="F17" s="32">
        <v>498.28899999999999</v>
      </c>
      <c r="G17" s="32">
        <v>479.77100000000002</v>
      </c>
      <c r="H17" s="32">
        <v>450.06599999999997</v>
      </c>
      <c r="I17" s="32">
        <v>432.15499999999997</v>
      </c>
      <c r="J17" s="32">
        <v>466.83499999999998</v>
      </c>
      <c r="K17" s="163">
        <v>480.17599999999999</v>
      </c>
      <c r="L17" s="21"/>
    </row>
    <row r="18" spans="1:12" s="14" customFormat="1" ht="19.5" customHeight="1">
      <c r="A18" s="12"/>
      <c r="B18" s="33" t="s">
        <v>177</v>
      </c>
      <c r="C18" s="171">
        <v>1082.6669999999999</v>
      </c>
      <c r="D18" s="32">
        <v>989.73199999999997</v>
      </c>
      <c r="E18" s="172">
        <v>9.3899156539345885E-2</v>
      </c>
      <c r="F18" s="32">
        <v>487.45</v>
      </c>
      <c r="G18" s="32">
        <v>502.28199999999998</v>
      </c>
      <c r="H18" s="32">
        <v>524.226</v>
      </c>
      <c r="I18" s="32">
        <v>536.33199999999999</v>
      </c>
      <c r="J18" s="32">
        <v>539.84199999999998</v>
      </c>
      <c r="K18" s="163">
        <v>542.82500000000005</v>
      </c>
      <c r="L18" s="21"/>
    </row>
    <row r="19" spans="1:12" s="24" customFormat="1" ht="19.5" customHeight="1">
      <c r="A19" s="22"/>
      <c r="B19" s="34" t="s">
        <v>178</v>
      </c>
      <c r="C19" s="175">
        <v>3472.6179999999999</v>
      </c>
      <c r="D19" s="176">
        <v>3248.1469999999999</v>
      </c>
      <c r="E19" s="177">
        <v>6.9107401850962979E-2</v>
      </c>
      <c r="F19" s="27">
        <v>1634.0139999999999</v>
      </c>
      <c r="G19" s="27">
        <v>1614.133</v>
      </c>
      <c r="H19" s="27">
        <v>1542.085</v>
      </c>
      <c r="I19" s="27">
        <v>1526.9570000000001</v>
      </c>
      <c r="J19" s="354">
        <v>1718.8489999999999</v>
      </c>
      <c r="K19" s="179">
        <v>1753.769</v>
      </c>
      <c r="L19" s="23"/>
    </row>
    <row r="20" spans="1:12" s="14" customFormat="1" ht="19.5" customHeight="1">
      <c r="A20" s="12"/>
      <c r="B20" s="33"/>
      <c r="C20" s="343"/>
      <c r="D20" s="343"/>
      <c r="E20" s="344"/>
      <c r="F20" s="32"/>
      <c r="G20" s="32"/>
      <c r="H20" s="32"/>
      <c r="I20" s="32"/>
      <c r="J20" s="32"/>
      <c r="K20" s="343"/>
      <c r="L20" s="21"/>
    </row>
    <row r="21" spans="1:12" s="273" customFormat="1" ht="19.5" customHeight="1">
      <c r="A21" s="274"/>
      <c r="B21" s="335"/>
      <c r="C21" s="21"/>
      <c r="D21" s="21"/>
      <c r="E21" s="334"/>
      <c r="F21" s="21"/>
      <c r="G21" s="21"/>
      <c r="H21" s="21"/>
      <c r="I21" s="21"/>
      <c r="J21" s="21"/>
      <c r="K21" s="21"/>
      <c r="L21" s="21"/>
    </row>
    <row r="22" spans="1:12" s="24" customFormat="1" ht="19.5" customHeight="1">
      <c r="A22" s="135"/>
      <c r="B22" s="33"/>
      <c r="C22" s="32"/>
      <c r="D22" s="32"/>
      <c r="E22" s="36"/>
      <c r="F22" s="32"/>
      <c r="G22" s="32"/>
      <c r="H22" s="32"/>
      <c r="I22" s="32"/>
      <c r="J22" s="32"/>
      <c r="K22" s="32"/>
      <c r="L22" s="21"/>
    </row>
    <row r="23" spans="1:12" s="26" customFormat="1" ht="19.5" customHeight="1">
      <c r="A23" s="110"/>
      <c r="B23" s="20"/>
      <c r="C23" s="27"/>
      <c r="D23" s="27"/>
      <c r="E23" s="37"/>
      <c r="F23" s="27"/>
      <c r="H23" s="27"/>
      <c r="I23" s="27"/>
      <c r="J23" s="27"/>
      <c r="K23" s="27"/>
      <c r="L23" s="23"/>
    </row>
    <row r="24" spans="1:12" ht="17.25" customHeight="1">
      <c r="A24" s="25"/>
      <c r="B24" s="20"/>
      <c r="C24" s="27"/>
      <c r="D24" s="27"/>
      <c r="E24" s="37"/>
      <c r="F24" s="27"/>
      <c r="G24" s="27"/>
      <c r="H24" s="27"/>
      <c r="I24" s="27"/>
      <c r="J24" s="27"/>
      <c r="K24" s="27"/>
      <c r="L24" s="23"/>
    </row>
    <row r="25" spans="1:12" ht="6.75" customHeight="1">
      <c r="A25" s="22"/>
      <c r="B25" s="20"/>
      <c r="C25" s="27"/>
      <c r="D25" s="27"/>
      <c r="E25" s="37"/>
      <c r="F25" s="27"/>
      <c r="G25" s="27"/>
      <c r="H25" s="27"/>
      <c r="I25" s="27"/>
      <c r="J25" s="27"/>
      <c r="K25" s="27"/>
      <c r="L25" s="38"/>
    </row>
    <row r="26" spans="1:12" ht="17.25" customHeight="1">
      <c r="A26" s="7"/>
      <c r="C26" s="32"/>
      <c r="D26" s="32"/>
      <c r="E26" s="28"/>
      <c r="F26" s="32"/>
      <c r="G26" s="32"/>
      <c r="H26" s="32"/>
      <c r="I26" s="32"/>
      <c r="J26" s="32"/>
      <c r="K26" s="32"/>
      <c r="L26" s="38"/>
    </row>
    <row r="70" spans="3:4" ht="12.75" customHeight="1">
      <c r="C70" s="47" t="e">
        <v>#REF!</v>
      </c>
      <c r="D70" s="47" t="e">
        <v>#REF!</v>
      </c>
    </row>
  </sheetData>
  <mergeCells count="1">
    <mergeCell ref="A2:K2"/>
  </mergeCells>
  <printOptions horizontalCentered="1" verticalCentered="1"/>
  <pageMargins left="0" right="0" top="0" bottom="0" header="0" footer="0"/>
  <pageSetup paperSize="9" scale="88" orientation="landscape" horizontalDpi="300" verticalDpi="300" r:id="rId1"/>
  <headerFooter scaleWithDoc="0" alignWithMargins="0">
    <oddFooter>&amp;R&amp;"UniCredit,Normale"&amp;6&amp;K03-049&amp;P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T150"/>
  <sheetViews>
    <sheetView showGridLines="0" zoomScale="90" zoomScaleNormal="90" zoomScaleSheetLayoutView="115" workbookViewId="0">
      <selection activeCell="P26" sqref="P26"/>
    </sheetView>
  </sheetViews>
  <sheetFormatPr defaultColWidth="9.140625" defaultRowHeight="12.75" customHeight="1" outlineLevelRow="1" outlineLevelCol="1"/>
  <cols>
    <col min="1" max="1" width="1" style="9" customWidth="1"/>
    <col min="2" max="2" width="31.5703125" style="9" customWidth="1"/>
    <col min="3" max="7" width="10.7109375" style="9" customWidth="1"/>
    <col min="8" max="8" width="10.7109375" style="273" customWidth="1"/>
    <col min="9" max="9" width="3" style="9" customWidth="1" outlineLevel="1"/>
    <col min="10" max="11" width="9.140625" style="9"/>
    <col min="12" max="19" width="13.5703125" style="9" customWidth="1"/>
    <col min="20" max="20" width="11.28515625" style="9" bestFit="1" customWidth="1"/>
    <col min="21" max="16384" width="9.140625" style="9"/>
  </cols>
  <sheetData>
    <row r="1" spans="1:20" ht="15" customHeight="1">
      <c r="A1" s="7"/>
      <c r="B1" s="8"/>
      <c r="I1" s="7"/>
      <c r="L1" s="7"/>
      <c r="M1" s="7"/>
      <c r="N1" s="7"/>
      <c r="O1" s="7"/>
      <c r="P1" s="7"/>
      <c r="Q1" s="7"/>
      <c r="R1" s="7"/>
      <c r="S1" s="7"/>
    </row>
    <row r="2" spans="1:20" ht="30.75" customHeight="1">
      <c r="A2" s="401" t="s">
        <v>84</v>
      </c>
      <c r="B2" s="401"/>
      <c r="C2" s="401"/>
      <c r="D2" s="401"/>
      <c r="E2" s="401"/>
      <c r="F2" s="401"/>
      <c r="G2" s="401"/>
      <c r="H2" s="401"/>
      <c r="I2" s="10"/>
    </row>
    <row r="3" spans="1:20" ht="25.5" customHeight="1">
      <c r="A3" s="7"/>
      <c r="B3" s="7"/>
      <c r="I3" s="7"/>
      <c r="L3" s="243"/>
      <c r="M3" s="243"/>
      <c r="N3" s="244"/>
      <c r="O3" s="244"/>
      <c r="P3" s="306"/>
      <c r="Q3" s="243"/>
      <c r="R3" s="244"/>
      <c r="S3" s="244"/>
      <c r="T3" s="306"/>
    </row>
    <row r="4" spans="1:20" ht="12.75" customHeight="1">
      <c r="A4" s="7"/>
      <c r="B4" s="11"/>
      <c r="C4" s="7"/>
      <c r="D4" s="7"/>
      <c r="E4" s="7"/>
      <c r="F4" s="7"/>
      <c r="G4" s="7"/>
      <c r="H4" s="40"/>
      <c r="I4" s="7"/>
      <c r="J4" s="305"/>
    </row>
    <row r="5" spans="1:20" s="14" customFormat="1" ht="15" customHeight="1">
      <c r="A5" s="12"/>
      <c r="B5" s="12"/>
      <c r="C5" s="13" t="s">
        <v>42</v>
      </c>
      <c r="D5" s="13" t="s">
        <v>52</v>
      </c>
      <c r="E5" s="13" t="s">
        <v>53</v>
      </c>
      <c r="F5" s="13" t="s">
        <v>54</v>
      </c>
      <c r="G5" s="13" t="s">
        <v>42</v>
      </c>
      <c r="H5" s="160" t="s">
        <v>52</v>
      </c>
      <c r="I5" s="13"/>
    </row>
    <row r="6" spans="1:20" s="14" customFormat="1" ht="15" customHeight="1">
      <c r="A6" s="12"/>
      <c r="B6" s="15"/>
      <c r="C6" s="13">
        <v>2016</v>
      </c>
      <c r="D6" s="13">
        <v>2016</v>
      </c>
      <c r="E6" s="13">
        <v>2016</v>
      </c>
      <c r="F6" s="13">
        <v>2016</v>
      </c>
      <c r="G6" s="13">
        <v>2017</v>
      </c>
      <c r="H6" s="161">
        <v>2017</v>
      </c>
      <c r="I6" s="13"/>
      <c r="J6" s="16"/>
    </row>
    <row r="7" spans="1:20" s="16" customFormat="1" ht="12" customHeight="1">
      <c r="A7" s="386"/>
      <c r="B7" s="386"/>
      <c r="C7" s="226"/>
      <c r="D7" s="226"/>
      <c r="E7" s="226"/>
      <c r="F7" s="226"/>
      <c r="G7" s="226"/>
      <c r="H7" s="229"/>
      <c r="I7" s="226"/>
    </row>
    <row r="8" spans="1:20" s="389" customFormat="1" ht="21" customHeight="1">
      <c r="A8" s="112"/>
      <c r="B8" s="222" t="s">
        <v>227</v>
      </c>
      <c r="C8" s="387"/>
      <c r="D8" s="387"/>
      <c r="E8" s="387"/>
      <c r="F8" s="387"/>
      <c r="G8" s="387"/>
      <c r="H8" s="388"/>
      <c r="I8" s="387"/>
      <c r="K8" s="222"/>
    </row>
    <row r="9" spans="1:20" s="19" customFormat="1" ht="21" customHeight="1">
      <c r="A9" s="17"/>
      <c r="B9" s="20" t="s">
        <v>228</v>
      </c>
      <c r="C9" s="18">
        <v>960</v>
      </c>
      <c r="D9" s="18">
        <v>948</v>
      </c>
      <c r="E9" s="18">
        <v>943</v>
      </c>
      <c r="F9" s="18">
        <v>929</v>
      </c>
      <c r="G9" s="18">
        <v>923</v>
      </c>
      <c r="H9" s="221">
        <v>0</v>
      </c>
      <c r="I9" s="18"/>
      <c r="J9" s="240"/>
    </row>
    <row r="10" spans="1:20" s="337" customFormat="1" ht="21" hidden="1" customHeight="1" outlineLevel="1">
      <c r="A10" s="41"/>
      <c r="B10" s="325"/>
      <c r="C10" s="41">
        <v>0</v>
      </c>
      <c r="D10" s="41">
        <v>0</v>
      </c>
      <c r="E10" s="41">
        <v>0</v>
      </c>
      <c r="F10" s="41">
        <v>0</v>
      </c>
      <c r="G10" s="41">
        <v>0</v>
      </c>
      <c r="H10" s="336">
        <v>0</v>
      </c>
      <c r="I10" s="41"/>
    </row>
    <row r="11" spans="1:20" s="14" customFormat="1" ht="21" customHeight="1" collapsed="1">
      <c r="A11" s="12"/>
      <c r="B11" s="20" t="s">
        <v>229</v>
      </c>
      <c r="C11" s="18">
        <v>239</v>
      </c>
      <c r="D11" s="18">
        <v>239</v>
      </c>
      <c r="E11" s="18">
        <v>238</v>
      </c>
      <c r="F11" s="18">
        <v>0</v>
      </c>
      <c r="G11" s="18">
        <v>0</v>
      </c>
      <c r="H11" s="221">
        <v>0</v>
      </c>
      <c r="I11" s="21"/>
    </row>
    <row r="12" spans="1:20" s="14" customFormat="1" ht="21" customHeight="1">
      <c r="A12" s="12"/>
      <c r="B12" s="20" t="s">
        <v>230</v>
      </c>
      <c r="C12" s="18">
        <v>183</v>
      </c>
      <c r="D12" s="18">
        <v>183</v>
      </c>
      <c r="E12" s="18">
        <v>184</v>
      </c>
      <c r="F12" s="18">
        <v>160</v>
      </c>
      <c r="G12" s="18">
        <v>160</v>
      </c>
      <c r="H12" s="221">
        <v>158</v>
      </c>
      <c r="I12" s="21"/>
    </row>
    <row r="13" spans="1:20" s="14" customFormat="1" ht="21" customHeight="1">
      <c r="A13" s="12"/>
      <c r="B13" s="20" t="s">
        <v>231</v>
      </c>
      <c r="C13" s="18">
        <v>184</v>
      </c>
      <c r="D13" s="18">
        <v>178</v>
      </c>
      <c r="E13" s="18">
        <v>179</v>
      </c>
      <c r="F13" s="18">
        <v>179</v>
      </c>
      <c r="G13" s="18">
        <v>177</v>
      </c>
      <c r="H13" s="221">
        <v>177</v>
      </c>
      <c r="I13" s="21"/>
    </row>
    <row r="14" spans="1:20" s="14" customFormat="1" ht="21" customHeight="1">
      <c r="A14" s="12"/>
      <c r="B14" s="20" t="s">
        <v>232</v>
      </c>
      <c r="C14" s="18">
        <v>118</v>
      </c>
      <c r="D14" s="18">
        <v>118</v>
      </c>
      <c r="E14" s="18">
        <v>119</v>
      </c>
      <c r="F14" s="18">
        <v>119</v>
      </c>
      <c r="G14" s="18">
        <v>119</v>
      </c>
      <c r="H14" s="221">
        <v>118</v>
      </c>
      <c r="I14" s="21"/>
    </row>
    <row r="15" spans="1:20" s="24" customFormat="1" ht="21" customHeight="1">
      <c r="A15" s="22"/>
      <c r="B15" s="20" t="s">
        <v>233</v>
      </c>
      <c r="C15" s="18">
        <v>1</v>
      </c>
      <c r="D15" s="18">
        <v>0</v>
      </c>
      <c r="E15" s="18">
        <v>0</v>
      </c>
      <c r="F15" s="18">
        <v>0</v>
      </c>
      <c r="G15" s="18">
        <v>0</v>
      </c>
      <c r="H15" s="221">
        <v>0</v>
      </c>
      <c r="I15" s="23"/>
    </row>
    <row r="16" spans="1:20" s="14" customFormat="1" ht="21" customHeight="1">
      <c r="A16" s="12"/>
      <c r="B16" s="20" t="s">
        <v>234</v>
      </c>
      <c r="C16" s="18">
        <v>134</v>
      </c>
      <c r="D16" s="18">
        <v>134</v>
      </c>
      <c r="E16" s="18">
        <v>134</v>
      </c>
      <c r="F16" s="18">
        <v>134</v>
      </c>
      <c r="G16" s="18">
        <v>134</v>
      </c>
      <c r="H16" s="221">
        <v>134</v>
      </c>
      <c r="I16" s="21"/>
    </row>
    <row r="17" spans="1:9" s="14" customFormat="1" ht="21" customHeight="1">
      <c r="A17" s="12"/>
      <c r="B17" s="20" t="s">
        <v>235</v>
      </c>
      <c r="C17" s="18">
        <v>56</v>
      </c>
      <c r="D17" s="18">
        <v>56</v>
      </c>
      <c r="E17" s="18">
        <v>55</v>
      </c>
      <c r="F17" s="18">
        <v>55</v>
      </c>
      <c r="G17" s="18">
        <v>55</v>
      </c>
      <c r="H17" s="221">
        <v>54</v>
      </c>
      <c r="I17" s="21"/>
    </row>
    <row r="18" spans="1:9" s="14" customFormat="1" ht="21" customHeight="1">
      <c r="A18" s="12"/>
      <c r="B18" s="20" t="s">
        <v>236</v>
      </c>
      <c r="C18" s="18">
        <v>0</v>
      </c>
      <c r="D18" s="18">
        <v>0</v>
      </c>
      <c r="E18" s="18">
        <v>0</v>
      </c>
      <c r="F18" s="18">
        <v>0</v>
      </c>
      <c r="G18" s="18">
        <v>0</v>
      </c>
      <c r="H18" s="221">
        <v>0</v>
      </c>
      <c r="I18" s="21"/>
    </row>
    <row r="19" spans="1:9" s="24" customFormat="1" ht="21" customHeight="1">
      <c r="A19" s="22"/>
      <c r="B19" s="20" t="s">
        <v>237</v>
      </c>
      <c r="C19" s="18">
        <v>102</v>
      </c>
      <c r="D19" s="18">
        <v>101</v>
      </c>
      <c r="E19" s="18">
        <v>102</v>
      </c>
      <c r="F19" s="18">
        <v>105</v>
      </c>
      <c r="G19" s="18">
        <v>105</v>
      </c>
      <c r="H19" s="221">
        <v>106</v>
      </c>
      <c r="I19" s="23"/>
    </row>
    <row r="20" spans="1:9" s="24" customFormat="1" ht="21" customHeight="1">
      <c r="A20" s="22"/>
      <c r="B20" s="20" t="s">
        <v>238</v>
      </c>
      <c r="C20" s="18">
        <v>77</v>
      </c>
      <c r="D20" s="18">
        <v>77</v>
      </c>
      <c r="E20" s="18">
        <v>74</v>
      </c>
      <c r="F20" s="18">
        <v>69</v>
      </c>
      <c r="G20" s="18">
        <v>70</v>
      </c>
      <c r="H20" s="221">
        <v>70</v>
      </c>
      <c r="I20" s="23"/>
    </row>
    <row r="21" spans="1:9" s="14" customFormat="1" ht="21" customHeight="1">
      <c r="A21" s="12"/>
      <c r="B21" s="20" t="s">
        <v>239</v>
      </c>
      <c r="C21" s="18">
        <v>71</v>
      </c>
      <c r="D21" s="18">
        <v>71</v>
      </c>
      <c r="E21" s="18">
        <v>71</v>
      </c>
      <c r="F21" s="18">
        <v>71</v>
      </c>
      <c r="G21" s="18">
        <v>71</v>
      </c>
      <c r="H21" s="221">
        <v>71</v>
      </c>
      <c r="I21" s="21"/>
    </row>
    <row r="22" spans="1:9" s="24" customFormat="1" ht="21" customHeight="1">
      <c r="A22" s="22"/>
      <c r="B22" s="20" t="s">
        <v>240</v>
      </c>
      <c r="C22" s="18">
        <v>0</v>
      </c>
      <c r="D22" s="18">
        <v>0</v>
      </c>
      <c r="E22" s="18">
        <v>0</v>
      </c>
      <c r="F22" s="18">
        <v>0</v>
      </c>
      <c r="G22" s="18">
        <v>0</v>
      </c>
      <c r="H22" s="221">
        <v>0</v>
      </c>
      <c r="I22" s="23"/>
    </row>
    <row r="23" spans="1:9" s="14" customFormat="1" ht="21" customHeight="1">
      <c r="A23" s="12"/>
      <c r="B23" s="20" t="s">
        <v>241</v>
      </c>
      <c r="C23" s="18">
        <v>107</v>
      </c>
      <c r="D23" s="18">
        <v>107</v>
      </c>
      <c r="E23" s="18">
        <v>107</v>
      </c>
      <c r="F23" s="18">
        <v>103</v>
      </c>
      <c r="G23" s="18">
        <v>103</v>
      </c>
      <c r="H23" s="221">
        <v>103</v>
      </c>
      <c r="I23" s="21"/>
    </row>
    <row r="24" spans="1:9" s="14" customFormat="1" ht="21" customHeight="1">
      <c r="A24" s="12"/>
      <c r="B24" s="20" t="s">
        <v>242</v>
      </c>
      <c r="C24" s="18">
        <v>0</v>
      </c>
      <c r="D24" s="18">
        <v>0</v>
      </c>
      <c r="E24" s="18">
        <v>0</v>
      </c>
      <c r="F24" s="18">
        <v>0</v>
      </c>
      <c r="G24" s="18">
        <v>0</v>
      </c>
      <c r="H24" s="221">
        <v>0</v>
      </c>
      <c r="I24" s="21"/>
    </row>
    <row r="25" spans="1:9" s="14" customFormat="1" ht="21" customHeight="1">
      <c r="A25" s="12"/>
      <c r="B25" s="20" t="s">
        <v>243</v>
      </c>
      <c r="C25" s="18">
        <v>26</v>
      </c>
      <c r="D25" s="18">
        <v>26</v>
      </c>
      <c r="E25" s="18">
        <v>26</v>
      </c>
      <c r="F25" s="18">
        <v>26</v>
      </c>
      <c r="G25" s="18">
        <v>26</v>
      </c>
      <c r="H25" s="221">
        <v>26</v>
      </c>
      <c r="I25" s="21"/>
    </row>
    <row r="26" spans="1:9" s="24" customFormat="1" ht="21" customHeight="1">
      <c r="A26" s="12"/>
      <c r="B26" s="20" t="s">
        <v>244</v>
      </c>
      <c r="C26" s="18">
        <v>0</v>
      </c>
      <c r="D26" s="18">
        <v>0</v>
      </c>
      <c r="E26" s="18">
        <v>0</v>
      </c>
      <c r="F26" s="18">
        <v>0</v>
      </c>
      <c r="G26" s="18">
        <v>0</v>
      </c>
      <c r="H26" s="221">
        <v>0</v>
      </c>
      <c r="I26" s="21"/>
    </row>
    <row r="27" spans="1:9" s="26" customFormat="1" ht="21" customHeight="1">
      <c r="A27" s="25"/>
      <c r="B27" s="20" t="s">
        <v>245</v>
      </c>
      <c r="C27" s="18">
        <v>1</v>
      </c>
      <c r="D27" s="18">
        <v>1</v>
      </c>
      <c r="E27" s="18">
        <v>1</v>
      </c>
      <c r="F27" s="18">
        <v>1</v>
      </c>
      <c r="G27" s="18">
        <v>1</v>
      </c>
      <c r="H27" s="221">
        <v>1</v>
      </c>
      <c r="I27" s="23"/>
    </row>
    <row r="28" spans="1:9" ht="21" customHeight="1">
      <c r="A28" s="7"/>
      <c r="B28" s="20" t="s">
        <v>246</v>
      </c>
      <c r="C28" s="18">
        <v>1</v>
      </c>
      <c r="D28" s="18">
        <v>1</v>
      </c>
      <c r="E28" s="18">
        <v>1</v>
      </c>
      <c r="F28" s="18">
        <v>1</v>
      </c>
      <c r="G28" s="18">
        <v>1</v>
      </c>
      <c r="H28" s="221">
        <v>1</v>
      </c>
      <c r="I28" s="7"/>
    </row>
    <row r="29" spans="1:9" ht="21" customHeight="1">
      <c r="B29" s="20" t="s">
        <v>247</v>
      </c>
      <c r="C29" s="18">
        <v>1</v>
      </c>
      <c r="D29" s="18">
        <v>1</v>
      </c>
      <c r="E29" s="18">
        <v>1</v>
      </c>
      <c r="F29" s="18">
        <v>1</v>
      </c>
      <c r="G29" s="18">
        <v>1</v>
      </c>
      <c r="H29" s="221">
        <v>1</v>
      </c>
    </row>
    <row r="30" spans="1:9" ht="21" customHeight="1">
      <c r="B30" s="20" t="s">
        <v>248</v>
      </c>
      <c r="C30" s="18">
        <v>0</v>
      </c>
      <c r="D30" s="18">
        <v>0</v>
      </c>
      <c r="E30" s="18">
        <v>0</v>
      </c>
      <c r="F30" s="18">
        <v>0</v>
      </c>
      <c r="G30" s="18">
        <v>0</v>
      </c>
      <c r="H30" s="221">
        <v>0</v>
      </c>
    </row>
    <row r="31" spans="1:9" ht="21" customHeight="1">
      <c r="B31" s="20" t="s">
        <v>249</v>
      </c>
      <c r="C31" s="18">
        <v>0</v>
      </c>
      <c r="D31" s="18">
        <v>0</v>
      </c>
      <c r="E31" s="18">
        <v>0</v>
      </c>
      <c r="F31" s="18">
        <v>0</v>
      </c>
      <c r="G31" s="18">
        <v>0</v>
      </c>
      <c r="H31" s="221">
        <v>0</v>
      </c>
    </row>
    <row r="32" spans="1:9" ht="21" customHeight="1">
      <c r="B32" s="232" t="s">
        <v>250</v>
      </c>
      <c r="C32" s="233">
        <v>2261</v>
      </c>
      <c r="D32" s="233">
        <v>2241</v>
      </c>
      <c r="E32" s="233">
        <v>2235</v>
      </c>
      <c r="F32" s="233">
        <v>1953</v>
      </c>
      <c r="G32" s="233">
        <v>1946</v>
      </c>
      <c r="H32" s="234">
        <v>1020</v>
      </c>
    </row>
    <row r="33" spans="2:8" ht="21" customHeight="1">
      <c r="B33" s="20" t="s">
        <v>251</v>
      </c>
      <c r="C33" s="18">
        <v>3805</v>
      </c>
      <c r="D33" s="18">
        <v>3614</v>
      </c>
      <c r="E33" s="18">
        <v>3613</v>
      </c>
      <c r="F33" s="18">
        <v>3524</v>
      </c>
      <c r="G33" s="18">
        <v>3459</v>
      </c>
      <c r="H33" s="221">
        <v>3329</v>
      </c>
    </row>
    <row r="34" spans="2:8" ht="21" customHeight="1">
      <c r="B34" s="20" t="s">
        <v>252</v>
      </c>
      <c r="C34" s="18">
        <v>514</v>
      </c>
      <c r="D34" s="18">
        <v>512</v>
      </c>
      <c r="E34" s="18">
        <v>510</v>
      </c>
      <c r="F34" s="18">
        <v>516</v>
      </c>
      <c r="G34" s="18">
        <v>516</v>
      </c>
      <c r="H34" s="221">
        <v>512</v>
      </c>
    </row>
    <row r="35" spans="2:8" ht="21" customHeight="1">
      <c r="B35" s="20" t="s">
        <v>253</v>
      </c>
      <c r="C35" s="18">
        <v>196</v>
      </c>
      <c r="D35" s="18">
        <v>173</v>
      </c>
      <c r="E35" s="18">
        <v>170</v>
      </c>
      <c r="F35" s="18">
        <v>164</v>
      </c>
      <c r="G35" s="18">
        <v>152</v>
      </c>
      <c r="H35" s="221">
        <v>148</v>
      </c>
    </row>
    <row r="36" spans="2:8" ht="21" customHeight="1">
      <c r="B36" s="232" t="s">
        <v>254</v>
      </c>
      <c r="C36" s="233">
        <v>4515</v>
      </c>
      <c r="D36" s="233">
        <v>4299</v>
      </c>
      <c r="E36" s="233">
        <v>4293</v>
      </c>
      <c r="F36" s="233">
        <v>4204</v>
      </c>
      <c r="G36" s="233">
        <v>4127</v>
      </c>
      <c r="H36" s="234">
        <v>3989</v>
      </c>
    </row>
    <row r="37" spans="2:8" ht="21" customHeight="1">
      <c r="B37" s="20" t="s">
        <v>255</v>
      </c>
      <c r="C37" s="18">
        <v>12</v>
      </c>
      <c r="D37" s="18">
        <v>10</v>
      </c>
      <c r="E37" s="18">
        <v>10</v>
      </c>
      <c r="F37" s="18">
        <v>11</v>
      </c>
      <c r="G37" s="18">
        <v>11</v>
      </c>
      <c r="H37" s="221">
        <v>11</v>
      </c>
    </row>
    <row r="38" spans="2:8" ht="21" customHeight="1">
      <c r="B38" s="20" t="s">
        <v>256</v>
      </c>
      <c r="C38" s="18">
        <v>10</v>
      </c>
      <c r="D38" s="18">
        <v>9</v>
      </c>
      <c r="E38" s="18">
        <v>7</v>
      </c>
      <c r="F38" s="18">
        <v>6</v>
      </c>
      <c r="G38" s="18">
        <v>6</v>
      </c>
      <c r="H38" s="221">
        <v>5</v>
      </c>
    </row>
    <row r="39" spans="2:8" ht="21" customHeight="1">
      <c r="B39" s="20" t="s">
        <v>257</v>
      </c>
      <c r="C39" s="18">
        <v>0</v>
      </c>
      <c r="D39" s="18">
        <v>0</v>
      </c>
      <c r="E39" s="18">
        <v>0</v>
      </c>
      <c r="F39" s="18">
        <v>0</v>
      </c>
      <c r="G39" s="18">
        <v>0</v>
      </c>
      <c r="H39" s="221">
        <v>0</v>
      </c>
    </row>
    <row r="40" spans="2:8" ht="21" customHeight="1">
      <c r="B40" s="20" t="s">
        <v>258</v>
      </c>
      <c r="C40" s="18">
        <v>7</v>
      </c>
      <c r="D40" s="18">
        <v>7</v>
      </c>
      <c r="E40" s="18">
        <v>7</v>
      </c>
      <c r="F40" s="18">
        <v>7</v>
      </c>
      <c r="G40" s="18">
        <v>7</v>
      </c>
      <c r="H40" s="221">
        <v>7</v>
      </c>
    </row>
    <row r="41" spans="2:8" ht="21" customHeight="1">
      <c r="B41" s="20" t="s">
        <v>259</v>
      </c>
      <c r="C41" s="18">
        <v>14</v>
      </c>
      <c r="D41" s="18">
        <v>18</v>
      </c>
      <c r="E41" s="18">
        <v>19</v>
      </c>
      <c r="F41" s="18">
        <v>19</v>
      </c>
      <c r="G41" s="18">
        <v>19</v>
      </c>
      <c r="H41" s="221">
        <v>19</v>
      </c>
    </row>
    <row r="42" spans="2:8" ht="21" customHeight="1">
      <c r="B42" s="20" t="s">
        <v>260</v>
      </c>
      <c r="C42" s="18">
        <v>2</v>
      </c>
      <c r="D42" s="18">
        <v>2</v>
      </c>
      <c r="E42" s="18">
        <v>2</v>
      </c>
      <c r="F42" s="18">
        <v>2</v>
      </c>
      <c r="G42" s="18">
        <v>2</v>
      </c>
      <c r="H42" s="221">
        <v>2</v>
      </c>
    </row>
    <row r="43" spans="2:8" ht="21" customHeight="1">
      <c r="B43" s="20" t="s">
        <v>261</v>
      </c>
      <c r="C43" s="18">
        <v>5</v>
      </c>
      <c r="D43" s="18">
        <v>5</v>
      </c>
      <c r="E43" s="18">
        <v>5</v>
      </c>
      <c r="F43" s="18">
        <v>5</v>
      </c>
      <c r="G43" s="18">
        <v>5</v>
      </c>
      <c r="H43" s="221">
        <v>5</v>
      </c>
    </row>
    <row r="44" spans="2:8" ht="21" customHeight="1">
      <c r="B44" s="20" t="s">
        <v>262</v>
      </c>
      <c r="C44" s="18">
        <v>0</v>
      </c>
      <c r="D44" s="18">
        <v>0</v>
      </c>
      <c r="E44" s="18">
        <v>0</v>
      </c>
      <c r="F44" s="18">
        <v>0</v>
      </c>
      <c r="G44" s="18">
        <v>0</v>
      </c>
      <c r="H44" s="221">
        <v>0</v>
      </c>
    </row>
    <row r="45" spans="2:8" ht="21" customHeight="1">
      <c r="B45" s="20" t="s">
        <v>263</v>
      </c>
      <c r="C45" s="18">
        <v>3</v>
      </c>
      <c r="D45" s="18">
        <v>3</v>
      </c>
      <c r="E45" s="18">
        <v>3</v>
      </c>
      <c r="F45" s="18">
        <v>3</v>
      </c>
      <c r="G45" s="18">
        <v>3</v>
      </c>
      <c r="H45" s="221">
        <v>3</v>
      </c>
    </row>
    <row r="46" spans="2:8" ht="21" customHeight="1">
      <c r="B46" s="20" t="s">
        <v>264</v>
      </c>
      <c r="C46" s="18">
        <v>2</v>
      </c>
      <c r="D46" s="18">
        <v>2</v>
      </c>
      <c r="E46" s="18">
        <v>2</v>
      </c>
      <c r="F46" s="18">
        <v>2</v>
      </c>
      <c r="G46" s="18">
        <v>2</v>
      </c>
      <c r="H46" s="221">
        <v>2</v>
      </c>
    </row>
    <row r="47" spans="2:8" ht="21" customHeight="1">
      <c r="B47" s="20" t="s">
        <v>265</v>
      </c>
      <c r="C47" s="18">
        <v>3</v>
      </c>
      <c r="D47" s="18">
        <v>3</v>
      </c>
      <c r="E47" s="18">
        <v>2</v>
      </c>
      <c r="F47" s="18">
        <v>2</v>
      </c>
      <c r="G47" s="18">
        <v>2</v>
      </c>
      <c r="H47" s="221">
        <v>2</v>
      </c>
    </row>
    <row r="48" spans="2:8" ht="21" customHeight="1">
      <c r="B48" s="20" t="s">
        <v>266</v>
      </c>
      <c r="C48" s="18">
        <v>2</v>
      </c>
      <c r="D48" s="18">
        <v>2</v>
      </c>
      <c r="E48" s="18">
        <v>2</v>
      </c>
      <c r="F48" s="18">
        <v>2</v>
      </c>
      <c r="G48" s="18">
        <v>2</v>
      </c>
      <c r="H48" s="221">
        <v>2</v>
      </c>
    </row>
    <row r="49" spans="2:8" ht="21" customHeight="1">
      <c r="B49" s="20" t="s">
        <v>267</v>
      </c>
      <c r="C49" s="18">
        <v>2</v>
      </c>
      <c r="D49" s="18">
        <v>1</v>
      </c>
      <c r="E49" s="18">
        <v>1</v>
      </c>
      <c r="F49" s="18">
        <v>1</v>
      </c>
      <c r="G49" s="18">
        <v>1</v>
      </c>
      <c r="H49" s="221">
        <v>1</v>
      </c>
    </row>
    <row r="50" spans="2:8" ht="21" customHeight="1">
      <c r="B50" s="20" t="s">
        <v>268</v>
      </c>
      <c r="C50" s="18">
        <v>1</v>
      </c>
      <c r="D50" s="18">
        <v>1</v>
      </c>
      <c r="E50" s="18">
        <v>1</v>
      </c>
      <c r="F50" s="18">
        <v>1</v>
      </c>
      <c r="G50" s="18">
        <v>1</v>
      </c>
      <c r="H50" s="221">
        <v>1</v>
      </c>
    </row>
    <row r="51" spans="2:8" ht="21" customHeight="1">
      <c r="B51" s="20" t="s">
        <v>269</v>
      </c>
      <c r="C51" s="18">
        <v>2</v>
      </c>
      <c r="D51" s="18">
        <v>2</v>
      </c>
      <c r="E51" s="18">
        <v>2</v>
      </c>
      <c r="F51" s="18">
        <v>2</v>
      </c>
      <c r="G51" s="18">
        <v>2</v>
      </c>
      <c r="H51" s="221">
        <v>2</v>
      </c>
    </row>
    <row r="52" spans="2:8" ht="21" customHeight="1">
      <c r="B52" s="20" t="s">
        <v>270</v>
      </c>
      <c r="C52" s="18">
        <v>0</v>
      </c>
      <c r="D52" s="18">
        <v>0</v>
      </c>
      <c r="E52" s="18">
        <v>0</v>
      </c>
      <c r="F52" s="18">
        <v>0</v>
      </c>
      <c r="G52" s="18">
        <v>0</v>
      </c>
      <c r="H52" s="221">
        <v>0</v>
      </c>
    </row>
    <row r="53" spans="2:8" ht="21" customHeight="1" collapsed="1">
      <c r="B53" s="20" t="s">
        <v>271</v>
      </c>
      <c r="C53" s="18">
        <v>0</v>
      </c>
      <c r="D53" s="18">
        <v>0</v>
      </c>
      <c r="E53" s="18">
        <v>0</v>
      </c>
      <c r="F53" s="18">
        <v>0</v>
      </c>
      <c r="G53" s="18">
        <v>0</v>
      </c>
      <c r="H53" s="221">
        <v>0</v>
      </c>
    </row>
    <row r="54" spans="2:8" ht="21" customHeight="1">
      <c r="B54" s="20" t="s">
        <v>272</v>
      </c>
      <c r="C54" s="18">
        <v>1</v>
      </c>
      <c r="D54" s="18">
        <v>1</v>
      </c>
      <c r="E54" s="18">
        <v>1</v>
      </c>
      <c r="F54" s="18">
        <v>1</v>
      </c>
      <c r="G54" s="18">
        <v>1</v>
      </c>
      <c r="H54" s="221">
        <v>1</v>
      </c>
    </row>
    <row r="55" spans="2:8" ht="21" customHeight="1">
      <c r="B55" s="20" t="s">
        <v>273</v>
      </c>
      <c r="C55" s="18">
        <v>0</v>
      </c>
      <c r="D55" s="18">
        <v>0</v>
      </c>
      <c r="E55" s="18">
        <v>0</v>
      </c>
      <c r="F55" s="18">
        <v>0</v>
      </c>
      <c r="G55" s="18">
        <v>0</v>
      </c>
      <c r="H55" s="221">
        <v>0</v>
      </c>
    </row>
    <row r="56" spans="2:8" ht="21" customHeight="1">
      <c r="B56" s="20" t="s">
        <v>274</v>
      </c>
      <c r="C56" s="18">
        <v>0</v>
      </c>
      <c r="D56" s="18">
        <v>0</v>
      </c>
      <c r="E56" s="18">
        <v>0</v>
      </c>
      <c r="F56" s="18">
        <v>0</v>
      </c>
      <c r="G56" s="18">
        <v>0</v>
      </c>
      <c r="H56" s="221">
        <v>0</v>
      </c>
    </row>
    <row r="57" spans="2:8" ht="21" customHeight="1">
      <c r="B57" s="20" t="s">
        <v>275</v>
      </c>
      <c r="C57" s="18">
        <v>0</v>
      </c>
      <c r="D57" s="18">
        <v>0</v>
      </c>
      <c r="E57" s="18">
        <v>0</v>
      </c>
      <c r="F57" s="18">
        <v>0</v>
      </c>
      <c r="G57" s="18">
        <v>0</v>
      </c>
      <c r="H57" s="221">
        <v>0</v>
      </c>
    </row>
    <row r="58" spans="2:8" ht="21" customHeight="1">
      <c r="B58" s="20" t="s">
        <v>276</v>
      </c>
      <c r="C58" s="18">
        <v>0</v>
      </c>
      <c r="D58" s="18">
        <v>0</v>
      </c>
      <c r="E58" s="18">
        <v>0</v>
      </c>
      <c r="F58" s="18">
        <v>0</v>
      </c>
      <c r="G58" s="18">
        <v>0</v>
      </c>
      <c r="H58" s="221">
        <v>0</v>
      </c>
    </row>
    <row r="59" spans="2:8" ht="21" customHeight="1">
      <c r="B59" s="20" t="s">
        <v>277</v>
      </c>
      <c r="C59" s="18">
        <v>0</v>
      </c>
      <c r="D59" s="18">
        <v>0</v>
      </c>
      <c r="E59" s="18">
        <v>0</v>
      </c>
      <c r="F59" s="18">
        <v>0</v>
      </c>
      <c r="G59" s="18">
        <v>0</v>
      </c>
      <c r="H59" s="221">
        <v>0</v>
      </c>
    </row>
    <row r="60" spans="2:8" ht="21" customHeight="1">
      <c r="B60" s="20" t="s">
        <v>278</v>
      </c>
      <c r="C60" s="18">
        <v>0</v>
      </c>
      <c r="D60" s="18">
        <v>0</v>
      </c>
      <c r="E60" s="18">
        <v>0</v>
      </c>
      <c r="F60" s="18">
        <v>0</v>
      </c>
      <c r="G60" s="18">
        <v>0</v>
      </c>
      <c r="H60" s="221">
        <v>0</v>
      </c>
    </row>
    <row r="61" spans="2:8" ht="21" customHeight="1">
      <c r="B61" s="20" t="s">
        <v>279</v>
      </c>
      <c r="C61" s="18">
        <v>0</v>
      </c>
      <c r="D61" s="18">
        <v>0</v>
      </c>
      <c r="E61" s="18">
        <v>0</v>
      </c>
      <c r="F61" s="18">
        <v>0</v>
      </c>
      <c r="G61" s="18">
        <v>0</v>
      </c>
      <c r="H61" s="221">
        <v>0</v>
      </c>
    </row>
    <row r="62" spans="2:8" ht="21" customHeight="1">
      <c r="B62" s="20" t="s">
        <v>280</v>
      </c>
      <c r="C62" s="18">
        <v>0</v>
      </c>
      <c r="D62" s="18">
        <v>0</v>
      </c>
      <c r="E62" s="18">
        <v>0</v>
      </c>
      <c r="F62" s="18">
        <v>0</v>
      </c>
      <c r="G62" s="18">
        <v>0</v>
      </c>
      <c r="H62" s="221">
        <v>0</v>
      </c>
    </row>
    <row r="63" spans="2:8" ht="21" customHeight="1">
      <c r="B63" s="20" t="s">
        <v>281</v>
      </c>
      <c r="C63" s="18">
        <v>0</v>
      </c>
      <c r="D63" s="18">
        <v>0</v>
      </c>
      <c r="E63" s="18">
        <v>0</v>
      </c>
      <c r="F63" s="18">
        <v>0</v>
      </c>
      <c r="G63" s="18">
        <v>0</v>
      </c>
      <c r="H63" s="221">
        <v>0</v>
      </c>
    </row>
    <row r="64" spans="2:8" ht="21" customHeight="1">
      <c r="B64" s="20" t="s">
        <v>282</v>
      </c>
      <c r="C64" s="18">
        <v>0</v>
      </c>
      <c r="D64" s="18">
        <v>0</v>
      </c>
      <c r="E64" s="18">
        <v>0</v>
      </c>
      <c r="F64" s="18">
        <v>0</v>
      </c>
      <c r="G64" s="18">
        <v>0</v>
      </c>
      <c r="H64" s="221">
        <v>0</v>
      </c>
    </row>
    <row r="65" spans="2:8" ht="21" customHeight="1">
      <c r="B65" s="20" t="s">
        <v>283</v>
      </c>
      <c r="C65" s="18">
        <v>0</v>
      </c>
      <c r="D65" s="18">
        <v>0</v>
      </c>
      <c r="E65" s="18">
        <v>0</v>
      </c>
      <c r="F65" s="18">
        <v>0</v>
      </c>
      <c r="G65" s="18">
        <v>0</v>
      </c>
      <c r="H65" s="221">
        <v>0</v>
      </c>
    </row>
    <row r="66" spans="2:8" ht="21" customHeight="1">
      <c r="B66" s="20" t="s">
        <v>284</v>
      </c>
      <c r="C66" s="18">
        <v>0</v>
      </c>
      <c r="D66" s="18">
        <v>0</v>
      </c>
      <c r="E66" s="18">
        <v>0</v>
      </c>
      <c r="F66" s="18">
        <v>0</v>
      </c>
      <c r="G66" s="18">
        <v>0</v>
      </c>
      <c r="H66" s="221">
        <v>0</v>
      </c>
    </row>
    <row r="67" spans="2:8" ht="21" customHeight="1">
      <c r="B67" s="20" t="s">
        <v>285</v>
      </c>
      <c r="C67" s="18">
        <v>0</v>
      </c>
      <c r="D67" s="18">
        <v>0</v>
      </c>
      <c r="E67" s="18">
        <v>0</v>
      </c>
      <c r="F67" s="18">
        <v>0</v>
      </c>
      <c r="G67" s="18">
        <v>0</v>
      </c>
      <c r="H67" s="221">
        <v>0</v>
      </c>
    </row>
    <row r="68" spans="2:8" ht="21" customHeight="1">
      <c r="B68" s="20" t="s">
        <v>286</v>
      </c>
      <c r="C68" s="18">
        <v>0</v>
      </c>
      <c r="D68" s="18">
        <v>0</v>
      </c>
      <c r="E68" s="18">
        <v>0</v>
      </c>
      <c r="F68" s="18">
        <v>0</v>
      </c>
      <c r="G68" s="18">
        <v>0</v>
      </c>
      <c r="H68" s="221">
        <v>0</v>
      </c>
    </row>
    <row r="69" spans="2:8" ht="21" customHeight="1">
      <c r="B69" s="20" t="s">
        <v>287</v>
      </c>
      <c r="C69" s="18">
        <v>0</v>
      </c>
      <c r="D69" s="18">
        <v>0</v>
      </c>
      <c r="E69" s="18">
        <v>0</v>
      </c>
      <c r="F69" s="18">
        <v>0</v>
      </c>
      <c r="G69" s="18">
        <v>0</v>
      </c>
      <c r="H69" s="221">
        <v>0</v>
      </c>
    </row>
    <row r="70" spans="2:8" ht="21" customHeight="1">
      <c r="B70" s="232" t="s">
        <v>288</v>
      </c>
      <c r="C70" s="233">
        <v>66</v>
      </c>
      <c r="D70" s="233">
        <v>66</v>
      </c>
      <c r="E70" s="233">
        <v>64</v>
      </c>
      <c r="F70" s="233">
        <v>64</v>
      </c>
      <c r="G70" s="233">
        <v>64</v>
      </c>
      <c r="H70" s="234">
        <v>63</v>
      </c>
    </row>
    <row r="71" spans="2:8" ht="21" customHeight="1">
      <c r="B71" s="232" t="s">
        <v>289</v>
      </c>
      <c r="C71" s="233">
        <v>6842</v>
      </c>
      <c r="D71" s="233">
        <v>6606</v>
      </c>
      <c r="E71" s="233">
        <v>6592</v>
      </c>
      <c r="F71" s="233">
        <v>6221</v>
      </c>
      <c r="G71" s="233">
        <v>6137</v>
      </c>
      <c r="H71" s="235">
        <v>5072</v>
      </c>
    </row>
    <row r="72" spans="2:8" ht="21" customHeight="1">
      <c r="H72" s="9"/>
    </row>
    <row r="73" spans="2:8" ht="21" customHeight="1">
      <c r="H73" s="9"/>
    </row>
    <row r="74" spans="2:8" ht="21" customHeight="1">
      <c r="H74" s="9"/>
    </row>
    <row r="75" spans="2:8" ht="21" customHeight="1">
      <c r="H75" s="9"/>
    </row>
    <row r="76" spans="2:8" ht="21" customHeight="1">
      <c r="H76" s="9"/>
    </row>
    <row r="77" spans="2:8" ht="21" customHeight="1">
      <c r="H77" s="9"/>
    </row>
    <row r="78" spans="2:8" ht="21" customHeight="1">
      <c r="H78" s="9"/>
    </row>
    <row r="79" spans="2:8" ht="21" customHeight="1">
      <c r="H79" s="9"/>
    </row>
    <row r="80" spans="2:8" s="360" customFormat="1" ht="21" customHeight="1">
      <c r="C80" s="369"/>
      <c r="D80" s="369"/>
      <c r="E80" s="369"/>
      <c r="F80" s="369"/>
      <c r="G80" s="369"/>
      <c r="H80" s="369"/>
    </row>
    <row r="81" spans="3:8" s="360" customFormat="1" ht="21" customHeight="1">
      <c r="C81" s="369"/>
      <c r="D81" s="369"/>
      <c r="E81" s="369"/>
      <c r="F81" s="369"/>
      <c r="G81" s="369"/>
      <c r="H81" s="369"/>
    </row>
    <row r="82" spans="3:8" s="360" customFormat="1" ht="21" customHeight="1">
      <c r="C82" s="369"/>
      <c r="D82" s="369"/>
      <c r="E82" s="369"/>
      <c r="F82" s="369"/>
      <c r="G82" s="369"/>
      <c r="H82" s="369"/>
    </row>
    <row r="83" spans="3:8" ht="21" customHeight="1"/>
    <row r="84" spans="3:8" ht="21" customHeight="1"/>
    <row r="85" spans="3:8" ht="21" customHeight="1"/>
    <row r="86" spans="3:8" ht="21" customHeight="1"/>
    <row r="87" spans="3:8" ht="21" customHeight="1"/>
    <row r="88" spans="3:8" ht="21" customHeight="1"/>
    <row r="89" spans="3:8" ht="21" customHeight="1"/>
    <row r="90" spans="3:8" ht="21" customHeight="1"/>
    <row r="91" spans="3:8" ht="21" customHeight="1"/>
    <row r="92" spans="3:8" ht="21" customHeight="1"/>
    <row r="93" spans="3:8" ht="21" customHeight="1"/>
    <row r="94" spans="3:8" ht="21" customHeight="1"/>
    <row r="95" spans="3:8" ht="21" customHeight="1"/>
    <row r="96" spans="3:8"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sheetData>
  <mergeCells count="1">
    <mergeCell ref="A2:H2"/>
  </mergeCells>
  <conditionalFormatting sqref="C80:G82">
    <cfRule type="cellIs" dxfId="1" priority="2" operator="notEqual">
      <formula>0</formula>
    </cfRule>
  </conditionalFormatting>
  <conditionalFormatting sqref="H80:H82">
    <cfRule type="cellIs" dxfId="0" priority="1" operator="notEqual">
      <formula>0</formula>
    </cfRule>
  </conditionalFormatting>
  <printOptions horizontalCentered="1" verticalCentered="1"/>
  <pageMargins left="0" right="0" top="0" bottom="0" header="0" footer="0"/>
  <pageSetup paperSize="9" scale="40" orientation="landscape" verticalDpi="300" r:id="rId1"/>
  <headerFooter scaleWithDoc="0" alignWithMargins="0">
    <oddFooter>&amp;R&amp;"UniCredit,Normale"&amp;6&amp;K03-049&amp;P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pageSetUpPr fitToPage="1"/>
  </sheetPr>
  <dimension ref="A1:K47"/>
  <sheetViews>
    <sheetView showGridLines="0" zoomScale="90" zoomScaleNormal="90" zoomScaleSheetLayoutView="100" workbookViewId="0">
      <selection activeCell="I22" sqref="I1:J1048576"/>
    </sheetView>
  </sheetViews>
  <sheetFormatPr defaultColWidth="9.140625" defaultRowHeight="12.75"/>
  <cols>
    <col min="1" max="1" width="1" style="9" customWidth="1"/>
    <col min="2" max="2" width="50.7109375" style="9" customWidth="1"/>
    <col min="3" max="7" width="11.42578125" style="9" customWidth="1"/>
    <col min="8" max="8" width="11.42578125" style="273" customWidth="1"/>
    <col min="9" max="9" width="9.42578125" style="9" bestFit="1" customWidth="1"/>
    <col min="10" max="11" width="9.140625" style="366"/>
    <col min="12" max="16384" width="9.140625" style="9"/>
  </cols>
  <sheetData>
    <row r="1" spans="1:11" ht="15" customHeight="1">
      <c r="A1" s="7"/>
      <c r="B1" s="8"/>
      <c r="C1" s="7"/>
      <c r="D1" s="7"/>
      <c r="E1" s="7"/>
      <c r="F1" s="7"/>
      <c r="G1" s="7"/>
      <c r="H1" s="40"/>
    </row>
    <row r="2" spans="1:11" ht="30.75" customHeight="1">
      <c r="A2" s="401" t="s">
        <v>16</v>
      </c>
      <c r="B2" s="401"/>
      <c r="C2" s="401"/>
      <c r="D2" s="401"/>
      <c r="E2" s="401"/>
      <c r="F2" s="401"/>
      <c r="G2" s="401"/>
      <c r="H2" s="401"/>
    </row>
    <row r="3" spans="1:11" ht="15" customHeight="1">
      <c r="A3" s="7"/>
      <c r="B3" s="11"/>
      <c r="C3" s="7"/>
      <c r="D3" s="7"/>
      <c r="E3" s="7"/>
      <c r="F3" s="7"/>
      <c r="G3" s="7"/>
      <c r="H3" s="40"/>
    </row>
    <row r="4" spans="1:11" s="14" customFormat="1" ht="15" customHeight="1">
      <c r="A4" s="12"/>
      <c r="B4" s="12"/>
      <c r="C4" s="13" t="s">
        <v>42</v>
      </c>
      <c r="D4" s="13" t="s">
        <v>52</v>
      </c>
      <c r="E4" s="13" t="s">
        <v>53</v>
      </c>
      <c r="F4" s="13" t="s">
        <v>54</v>
      </c>
      <c r="G4" s="346" t="s">
        <v>42</v>
      </c>
      <c r="H4" s="160" t="s">
        <v>52</v>
      </c>
      <c r="J4" s="367"/>
      <c r="K4" s="367"/>
    </row>
    <row r="5" spans="1:11" s="14" customFormat="1" ht="15" customHeight="1">
      <c r="A5" s="12"/>
      <c r="B5" s="15" t="s">
        <v>5</v>
      </c>
      <c r="C5" s="13">
        <v>2016</v>
      </c>
      <c r="D5" s="13">
        <v>2016</v>
      </c>
      <c r="E5" s="13">
        <v>2016</v>
      </c>
      <c r="F5" s="13">
        <v>2016</v>
      </c>
      <c r="G5" s="347">
        <v>2017</v>
      </c>
      <c r="H5" s="161">
        <v>2017</v>
      </c>
      <c r="J5" s="367"/>
      <c r="K5" s="367"/>
    </row>
    <row r="6" spans="1:11" s="14" customFormat="1" ht="6" customHeight="1">
      <c r="A6" s="223"/>
      <c r="B6" s="224"/>
      <c r="C6" s="228"/>
      <c r="D6" s="228"/>
      <c r="E6" s="228"/>
      <c r="F6" s="226"/>
      <c r="G6" s="226"/>
      <c r="H6" s="229"/>
      <c r="J6" s="367"/>
      <c r="K6" s="367"/>
    </row>
    <row r="7" spans="1:11" ht="19.5" customHeight="1">
      <c r="A7" s="157" t="s">
        <v>87</v>
      </c>
      <c r="B7" s="11"/>
      <c r="C7" s="7"/>
      <c r="D7" s="7"/>
      <c r="E7" s="7"/>
      <c r="F7" s="7"/>
      <c r="G7" s="352"/>
      <c r="H7" s="162"/>
    </row>
    <row r="8" spans="1:11" s="14" customFormat="1" ht="19.5" customHeight="1">
      <c r="A8" s="12"/>
      <c r="B8" s="33" t="s">
        <v>88</v>
      </c>
      <c r="C8" s="32">
        <v>8792.5069999999996</v>
      </c>
      <c r="D8" s="32">
        <v>11903.743</v>
      </c>
      <c r="E8" s="32">
        <v>15582.379000000001</v>
      </c>
      <c r="F8" s="32">
        <v>13857.831</v>
      </c>
      <c r="G8" s="349">
        <v>32261.29</v>
      </c>
      <c r="H8" s="163">
        <v>48427.622000000003</v>
      </c>
      <c r="I8" s="32"/>
      <c r="J8" s="367"/>
      <c r="K8" s="367"/>
    </row>
    <row r="9" spans="1:11" s="14" customFormat="1" ht="19.5" customHeight="1">
      <c r="A9" s="12"/>
      <c r="B9" s="133" t="s">
        <v>89</v>
      </c>
      <c r="C9" s="32">
        <v>97238.561999999991</v>
      </c>
      <c r="D9" s="32">
        <v>104047.04300000001</v>
      </c>
      <c r="E9" s="32">
        <v>93433.489999999991</v>
      </c>
      <c r="F9" s="32">
        <v>87466.838000000003</v>
      </c>
      <c r="G9" s="349">
        <v>86191.44</v>
      </c>
      <c r="H9" s="163">
        <v>79529.274999999994</v>
      </c>
      <c r="I9" s="32"/>
      <c r="J9" s="367"/>
      <c r="K9" s="367"/>
    </row>
    <row r="10" spans="1:11" s="14" customFormat="1" ht="19.5" customHeight="1">
      <c r="A10" s="12"/>
      <c r="B10" s="133" t="s">
        <v>90</v>
      </c>
      <c r="C10" s="32">
        <v>85442.08</v>
      </c>
      <c r="D10" s="32">
        <v>67451.865000000005</v>
      </c>
      <c r="E10" s="32">
        <v>75472.79800000001</v>
      </c>
      <c r="F10" s="32">
        <v>74691.846999999994</v>
      </c>
      <c r="G10" s="349">
        <v>77967.721000000005</v>
      </c>
      <c r="H10" s="163">
        <v>65224.777000000002</v>
      </c>
      <c r="I10" s="32"/>
      <c r="J10" s="367"/>
      <c r="K10" s="367"/>
    </row>
    <row r="11" spans="1:11" s="14" customFormat="1" ht="19.5" customHeight="1">
      <c r="A11" s="12"/>
      <c r="B11" s="133" t="s">
        <v>91</v>
      </c>
      <c r="C11" s="32">
        <v>455755.89600000001</v>
      </c>
      <c r="D11" s="32">
        <v>462068.81</v>
      </c>
      <c r="E11" s="32">
        <v>452848.98500000004</v>
      </c>
      <c r="F11" s="32">
        <v>444607.48200000002</v>
      </c>
      <c r="G11" s="349">
        <v>452766.12800000003</v>
      </c>
      <c r="H11" s="163">
        <v>450298.25099999999</v>
      </c>
      <c r="I11" s="32"/>
      <c r="J11" s="367"/>
      <c r="K11" s="367"/>
    </row>
    <row r="12" spans="1:11" s="14" customFormat="1" ht="19.5" customHeight="1">
      <c r="A12" s="12"/>
      <c r="B12" s="33" t="s">
        <v>92</v>
      </c>
      <c r="C12" s="32">
        <v>154422.27799999999</v>
      </c>
      <c r="D12" s="32">
        <v>157463.46399999998</v>
      </c>
      <c r="E12" s="32">
        <v>148858.54</v>
      </c>
      <c r="F12" s="32">
        <v>149003.508</v>
      </c>
      <c r="G12" s="349">
        <v>142122.666</v>
      </c>
      <c r="H12" s="163">
        <v>138209.323</v>
      </c>
      <c r="I12" s="32"/>
      <c r="J12" s="367"/>
      <c r="K12" s="367"/>
    </row>
    <row r="13" spans="1:11" s="24" customFormat="1" ht="19.5" customHeight="1">
      <c r="A13" s="22"/>
      <c r="B13" s="33" t="s">
        <v>93</v>
      </c>
      <c r="C13" s="32">
        <v>8451.1149999999998</v>
      </c>
      <c r="D13" s="32">
        <v>8024.6270000000004</v>
      </c>
      <c r="E13" s="32">
        <v>8016.6120000000001</v>
      </c>
      <c r="F13" s="32">
        <v>6872.0439999999999</v>
      </c>
      <c r="G13" s="349">
        <v>6230.9040000000005</v>
      </c>
      <c r="H13" s="163">
        <v>5974.8069999999998</v>
      </c>
      <c r="I13" s="32"/>
      <c r="J13" s="368"/>
      <c r="K13" s="368"/>
    </row>
    <row r="14" spans="1:11" s="14" customFormat="1" ht="19.5" customHeight="1">
      <c r="A14" s="12"/>
      <c r="B14" s="133" t="s">
        <v>94</v>
      </c>
      <c r="C14" s="32">
        <v>9285.0889999999999</v>
      </c>
      <c r="D14" s="32">
        <v>9228.5760000000009</v>
      </c>
      <c r="E14" s="32">
        <v>9219.5780000000013</v>
      </c>
      <c r="F14" s="32">
        <v>9091.5580000000009</v>
      </c>
      <c r="G14" s="349">
        <v>9053.6299999999992</v>
      </c>
      <c r="H14" s="163">
        <v>8946.9079999999994</v>
      </c>
      <c r="I14" s="32"/>
      <c r="J14" s="367"/>
      <c r="K14" s="367"/>
    </row>
    <row r="15" spans="1:11" s="14" customFormat="1" ht="19.5" customHeight="1">
      <c r="A15" s="12"/>
      <c r="B15" s="134" t="s">
        <v>95</v>
      </c>
      <c r="C15" s="32">
        <v>1744.2319999999997</v>
      </c>
      <c r="D15" s="32">
        <v>1744.2309999999998</v>
      </c>
      <c r="E15" s="32">
        <v>1744.2280000000003</v>
      </c>
      <c r="F15" s="32">
        <v>1483.721</v>
      </c>
      <c r="G15" s="349">
        <v>1483.723</v>
      </c>
      <c r="H15" s="163">
        <v>1483.721</v>
      </c>
      <c r="I15" s="32"/>
      <c r="J15" s="367"/>
      <c r="K15" s="367"/>
    </row>
    <row r="16" spans="1:11" s="14" customFormat="1" ht="19.5" customHeight="1">
      <c r="A16" s="12"/>
      <c r="B16" s="133" t="s">
        <v>96</v>
      </c>
      <c r="C16" s="32">
        <v>1892.8589999999997</v>
      </c>
      <c r="D16" s="32">
        <v>1905.0409999999999</v>
      </c>
      <c r="E16" s="32">
        <v>1885.4249999999997</v>
      </c>
      <c r="F16" s="32">
        <v>1707.6590000000001</v>
      </c>
      <c r="G16" s="349">
        <v>1687.3679999999999</v>
      </c>
      <c r="H16" s="163">
        <v>1763.443</v>
      </c>
      <c r="I16" s="32"/>
      <c r="J16" s="367"/>
      <c r="K16" s="367"/>
    </row>
    <row r="17" spans="1:11" s="14" customFormat="1" ht="19.5" customHeight="1">
      <c r="A17" s="12"/>
      <c r="B17" s="48" t="s">
        <v>97</v>
      </c>
      <c r="C17" s="32">
        <v>15600.688</v>
      </c>
      <c r="D17" s="32">
        <v>15603.79</v>
      </c>
      <c r="E17" s="32">
        <v>15367.637999999999</v>
      </c>
      <c r="F17" s="32">
        <v>15161.189</v>
      </c>
      <c r="G17" s="349">
        <v>15293.258</v>
      </c>
      <c r="H17" s="163">
        <v>14252.082</v>
      </c>
      <c r="I17" s="32"/>
      <c r="J17" s="367"/>
      <c r="K17" s="367"/>
    </row>
    <row r="18" spans="1:11" s="24" customFormat="1" ht="19.5" customHeight="1">
      <c r="A18" s="22"/>
      <c r="B18" s="48" t="s">
        <v>98</v>
      </c>
      <c r="C18" s="32">
        <v>43386.074000000001</v>
      </c>
      <c r="D18" s="32">
        <v>43178.500000000007</v>
      </c>
      <c r="E18" s="32">
        <v>43540.313999999998</v>
      </c>
      <c r="F18" s="32">
        <v>45853.911</v>
      </c>
      <c r="G18" s="349">
        <v>46603.065999999999</v>
      </c>
      <c r="H18" s="163">
        <v>4052.4589999999998</v>
      </c>
      <c r="I18" s="32"/>
      <c r="J18" s="368"/>
      <c r="K18" s="368"/>
    </row>
    <row r="19" spans="1:11" s="24" customFormat="1" ht="19.5" customHeight="1">
      <c r="A19" s="22"/>
      <c r="B19" s="33" t="s">
        <v>99</v>
      </c>
      <c r="C19" s="32">
        <v>10191.802</v>
      </c>
      <c r="D19" s="32">
        <v>8856.987000000001</v>
      </c>
      <c r="E19" s="32">
        <v>8556.8080000000009</v>
      </c>
      <c r="F19" s="32">
        <v>9735.1859999999997</v>
      </c>
      <c r="G19" s="349">
        <v>9423.7659999999996</v>
      </c>
      <c r="H19" s="163">
        <v>8965.52</v>
      </c>
      <c r="I19" s="32"/>
      <c r="J19" s="368"/>
      <c r="K19" s="368"/>
    </row>
    <row r="20" spans="1:11" s="14" customFormat="1" ht="19.5" customHeight="1">
      <c r="A20" s="135"/>
      <c r="B20" s="154" t="s">
        <v>100</v>
      </c>
      <c r="C20" s="155">
        <v>892203.18200000003</v>
      </c>
      <c r="D20" s="155">
        <v>891476.67700000003</v>
      </c>
      <c r="E20" s="155">
        <v>874526.79499999993</v>
      </c>
      <c r="F20" s="155">
        <v>859532.77399999998</v>
      </c>
      <c r="G20" s="355">
        <v>881084.96</v>
      </c>
      <c r="H20" s="164">
        <v>827128.1880000002</v>
      </c>
      <c r="I20" s="32"/>
      <c r="J20" s="367"/>
      <c r="K20" s="367"/>
    </row>
    <row r="21" spans="1:11" s="24" customFormat="1" ht="15" customHeight="1">
      <c r="A21" s="22"/>
      <c r="B21" s="123"/>
      <c r="C21" s="136"/>
      <c r="D21" s="136"/>
      <c r="E21" s="136"/>
      <c r="F21" s="136"/>
      <c r="G21" s="353"/>
      <c r="H21" s="165"/>
      <c r="I21" s="32"/>
      <c r="J21" s="368"/>
      <c r="K21" s="368"/>
    </row>
    <row r="22" spans="1:11" s="14" customFormat="1" ht="19.5" customHeight="1">
      <c r="A22" s="157" t="s">
        <v>101</v>
      </c>
      <c r="B22" s="156"/>
      <c r="C22" s="136"/>
      <c r="D22" s="136"/>
      <c r="E22" s="136"/>
      <c r="F22" s="136"/>
      <c r="G22" s="353"/>
      <c r="H22" s="165"/>
      <c r="I22" s="32"/>
      <c r="J22" s="367"/>
      <c r="K22" s="367"/>
    </row>
    <row r="23" spans="1:11" s="14" customFormat="1" ht="19.5" customHeight="1">
      <c r="A23" s="12"/>
      <c r="B23" s="133" t="s">
        <v>102</v>
      </c>
      <c r="C23" s="32">
        <v>111175.38499999999</v>
      </c>
      <c r="D23" s="32">
        <v>112037.86000000002</v>
      </c>
      <c r="E23" s="32">
        <v>113838.048</v>
      </c>
      <c r="F23" s="32">
        <v>103851.52099999999</v>
      </c>
      <c r="G23" s="349">
        <v>138581.08900000001</v>
      </c>
      <c r="H23" s="163">
        <v>129844.44</v>
      </c>
      <c r="I23" s="32"/>
      <c r="J23" s="367"/>
      <c r="K23" s="367"/>
    </row>
    <row r="24" spans="1:11" s="14" customFormat="1" ht="19.5" customHeight="1">
      <c r="A24" s="12"/>
      <c r="B24" s="133" t="s">
        <v>211</v>
      </c>
      <c r="C24" s="32">
        <v>449360.19</v>
      </c>
      <c r="D24" s="32">
        <v>443968.36800000002</v>
      </c>
      <c r="E24" s="32">
        <v>441032.90700000001</v>
      </c>
      <c r="F24" s="32">
        <v>452419.18900000001</v>
      </c>
      <c r="G24" s="349">
        <v>437996.32500000001</v>
      </c>
      <c r="H24" s="163">
        <v>433016.527</v>
      </c>
      <c r="I24" s="32"/>
      <c r="J24" s="367"/>
      <c r="K24" s="367"/>
    </row>
    <row r="25" spans="1:11" s="14" customFormat="1" ht="19.5" customHeight="1">
      <c r="A25" s="12"/>
      <c r="B25" s="133" t="s">
        <v>212</v>
      </c>
      <c r="C25" s="32">
        <v>127627.923</v>
      </c>
      <c r="D25" s="32">
        <v>123569.303</v>
      </c>
      <c r="E25" s="32">
        <v>119426.295</v>
      </c>
      <c r="F25" s="32">
        <v>115435.5</v>
      </c>
      <c r="G25" s="349">
        <v>109102.52499999999</v>
      </c>
      <c r="H25" s="163">
        <v>110664.283</v>
      </c>
      <c r="I25" s="32"/>
      <c r="J25" s="367"/>
      <c r="K25" s="367"/>
    </row>
    <row r="26" spans="1:11" s="24" customFormat="1" ht="19.5" customHeight="1">
      <c r="A26" s="22"/>
      <c r="B26" s="33" t="s">
        <v>103</v>
      </c>
      <c r="C26" s="32">
        <v>71154.373999999996</v>
      </c>
      <c r="D26" s="32">
        <v>79303.94</v>
      </c>
      <c r="E26" s="32">
        <v>67800.245999999999</v>
      </c>
      <c r="F26" s="32">
        <v>68361.337</v>
      </c>
      <c r="G26" s="349">
        <v>60630.885999999999</v>
      </c>
      <c r="H26" s="163">
        <v>55504.945</v>
      </c>
      <c r="I26" s="32"/>
      <c r="J26" s="368"/>
      <c r="K26" s="368"/>
    </row>
    <row r="27" spans="1:11" s="14" customFormat="1" ht="19.5" customHeight="1">
      <c r="A27" s="12"/>
      <c r="B27" s="33" t="s">
        <v>104</v>
      </c>
      <c r="C27" s="32">
        <v>1217.212</v>
      </c>
      <c r="D27" s="32">
        <v>1464.9190000000001</v>
      </c>
      <c r="E27" s="32">
        <v>1508.941</v>
      </c>
      <c r="F27" s="32">
        <v>2496.732</v>
      </c>
      <c r="G27" s="349">
        <v>3026.71</v>
      </c>
      <c r="H27" s="163">
        <v>3044.9479999999999</v>
      </c>
      <c r="I27" s="32"/>
      <c r="J27" s="367"/>
      <c r="K27" s="367"/>
    </row>
    <row r="28" spans="1:11" s="14" customFormat="1" ht="19.5" customHeight="1">
      <c r="A28" s="12"/>
      <c r="B28" s="33" t="s">
        <v>93</v>
      </c>
      <c r="C28" s="32">
        <v>12014.177</v>
      </c>
      <c r="D28" s="32">
        <v>12427.495999999999</v>
      </c>
      <c r="E28" s="32">
        <v>11544.594999999999</v>
      </c>
      <c r="F28" s="32">
        <v>9405.4979999999996</v>
      </c>
      <c r="G28" s="349">
        <v>8202.3449999999993</v>
      </c>
      <c r="H28" s="163">
        <v>7244.7209999999995</v>
      </c>
      <c r="I28" s="32"/>
      <c r="J28" s="367"/>
      <c r="K28" s="367"/>
    </row>
    <row r="29" spans="1:11" s="24" customFormat="1" ht="19.5" customHeight="1">
      <c r="A29" s="22"/>
      <c r="B29" s="33" t="s">
        <v>69</v>
      </c>
      <c r="C29" s="32">
        <v>9356.8130000000001</v>
      </c>
      <c r="D29" s="32">
        <v>9723.0340000000015</v>
      </c>
      <c r="E29" s="32">
        <v>9733.4159999999993</v>
      </c>
      <c r="F29" s="32">
        <v>10541.448</v>
      </c>
      <c r="G29" s="349">
        <v>10055.369000000001</v>
      </c>
      <c r="H29" s="163">
        <v>8664.66</v>
      </c>
      <c r="I29" s="32"/>
      <c r="J29" s="368"/>
      <c r="K29" s="368"/>
    </row>
    <row r="30" spans="1:11" s="14" customFormat="1" ht="19.5" customHeight="1">
      <c r="A30" s="12"/>
      <c r="B30" s="33" t="s">
        <v>105</v>
      </c>
      <c r="C30" s="32">
        <v>1533.979</v>
      </c>
      <c r="D30" s="32">
        <v>1299.0129999999999</v>
      </c>
      <c r="E30" s="32">
        <v>1378.0259999999998</v>
      </c>
      <c r="F30" s="32">
        <v>1398.5250000000001</v>
      </c>
      <c r="G30" s="349">
        <v>1443.38</v>
      </c>
      <c r="H30" s="163">
        <v>1188.354</v>
      </c>
      <c r="I30" s="32"/>
      <c r="J30" s="367"/>
      <c r="K30" s="367"/>
    </row>
    <row r="31" spans="1:11" s="24" customFormat="1" ht="19.5" customHeight="1">
      <c r="A31" s="22"/>
      <c r="B31" s="33" t="s">
        <v>106</v>
      </c>
      <c r="C31" s="32">
        <v>34860.815000000002</v>
      </c>
      <c r="D31" s="32">
        <v>35453.334999999999</v>
      </c>
      <c r="E31" s="32">
        <v>35417.942000000003</v>
      </c>
      <c r="F31" s="32">
        <v>35868.601000000002</v>
      </c>
      <c r="G31" s="349">
        <v>36031.464</v>
      </c>
      <c r="H31" s="163">
        <v>617.505</v>
      </c>
      <c r="I31" s="32"/>
      <c r="J31" s="368"/>
      <c r="K31" s="368"/>
    </row>
    <row r="32" spans="1:11" s="14" customFormat="1" ht="19.5" customHeight="1">
      <c r="A32" s="12"/>
      <c r="B32" s="33" t="s">
        <v>107</v>
      </c>
      <c r="C32" s="32">
        <v>19958.671999999999</v>
      </c>
      <c r="D32" s="32">
        <v>18932.539999999997</v>
      </c>
      <c r="E32" s="32">
        <v>17704.278999999999</v>
      </c>
      <c r="F32" s="32">
        <v>16566.120999999999</v>
      </c>
      <c r="G32" s="349">
        <v>18979.648000000001</v>
      </c>
      <c r="H32" s="163">
        <v>21354.491000000002</v>
      </c>
      <c r="I32" s="32"/>
      <c r="J32" s="367"/>
      <c r="K32" s="367"/>
    </row>
    <row r="33" spans="1:11" s="14" customFormat="1" ht="19.5" customHeight="1">
      <c r="A33" s="12"/>
      <c r="B33" s="33" t="s">
        <v>76</v>
      </c>
      <c r="C33" s="32">
        <v>3512.6689999999999</v>
      </c>
      <c r="D33" s="32">
        <v>3173.97</v>
      </c>
      <c r="E33" s="32">
        <v>3905.596</v>
      </c>
      <c r="F33" s="32">
        <v>3852.752</v>
      </c>
      <c r="G33" s="349">
        <v>4311.8819999999996</v>
      </c>
      <c r="H33" s="163">
        <v>822.49699999999996</v>
      </c>
      <c r="I33" s="32"/>
      <c r="J33" s="367"/>
      <c r="K33" s="367"/>
    </row>
    <row r="34" spans="1:11" s="14" customFormat="1" ht="19.5" customHeight="1">
      <c r="A34" s="135"/>
      <c r="B34" s="154" t="s">
        <v>108</v>
      </c>
      <c r="C34" s="155">
        <v>50430.974000000002</v>
      </c>
      <c r="D34" s="155">
        <v>50122.899999999994</v>
      </c>
      <c r="E34" s="155">
        <v>51236.504999999997</v>
      </c>
      <c r="F34" s="155">
        <v>39335.550000000003</v>
      </c>
      <c r="G34" s="355">
        <v>52723.337000000007</v>
      </c>
      <c r="H34" s="164">
        <v>55160.816999999995</v>
      </c>
      <c r="I34" s="32"/>
      <c r="J34" s="367"/>
      <c r="K34" s="367"/>
    </row>
    <row r="35" spans="1:11" s="24" customFormat="1" ht="19.5" customHeight="1">
      <c r="A35" s="22"/>
      <c r="B35" s="107" t="s">
        <v>109</v>
      </c>
      <c r="C35" s="32">
        <v>49998.285000000003</v>
      </c>
      <c r="D35" s="32">
        <v>49812.262999999999</v>
      </c>
      <c r="E35" s="32">
        <v>50409.411</v>
      </c>
      <c r="F35" s="32">
        <v>51881.1</v>
      </c>
      <c r="G35" s="349">
        <v>52947.69</v>
      </c>
      <c r="H35" s="163">
        <v>53955.385999999999</v>
      </c>
      <c r="I35" s="32"/>
      <c r="J35" s="368"/>
      <c r="K35" s="368"/>
    </row>
    <row r="36" spans="1:11" s="24" customFormat="1" ht="19.5" customHeight="1">
      <c r="A36" s="22"/>
      <c r="B36" s="107" t="s">
        <v>110</v>
      </c>
      <c r="C36" s="32"/>
      <c r="D36" s="32"/>
      <c r="E36" s="32"/>
      <c r="F36" s="32"/>
      <c r="G36" s="349"/>
      <c r="H36" s="163"/>
      <c r="I36" s="32"/>
      <c r="J36" s="368"/>
      <c r="K36" s="368"/>
    </row>
    <row r="37" spans="1:11" s="24" customFormat="1" ht="19.5" customHeight="1">
      <c r="A37" s="22"/>
      <c r="B37" s="107" t="s">
        <v>111</v>
      </c>
      <c r="C37" s="32">
        <v>26.960999999999999</v>
      </c>
      <c r="D37" s="32">
        <v>-1010.7190000000001</v>
      </c>
      <c r="E37" s="32">
        <v>-941.26499999999999</v>
      </c>
      <c r="F37" s="32">
        <v>-755.45600000000002</v>
      </c>
      <c r="G37" s="349">
        <v>-1131.5999999999999</v>
      </c>
      <c r="H37" s="163">
        <v>-647.21400000000006</v>
      </c>
      <c r="I37" s="32"/>
      <c r="J37" s="368"/>
      <c r="K37" s="368"/>
    </row>
    <row r="38" spans="1:11" s="24" customFormat="1" ht="19.5" customHeight="1">
      <c r="A38" s="22"/>
      <c r="B38" s="107" t="s">
        <v>112</v>
      </c>
      <c r="C38" s="32">
        <v>405.72800000000001</v>
      </c>
      <c r="D38" s="32">
        <v>1321.356</v>
      </c>
      <c r="E38" s="32">
        <v>1768.3589999999999</v>
      </c>
      <c r="F38" s="32">
        <v>-11790.093999999999</v>
      </c>
      <c r="G38" s="349">
        <v>907.24699999999996</v>
      </c>
      <c r="H38" s="163">
        <v>1852.645</v>
      </c>
      <c r="I38" s="32"/>
      <c r="J38" s="368"/>
      <c r="K38" s="368"/>
    </row>
    <row r="39" spans="1:11" s="14" customFormat="1" ht="19.5" customHeight="1">
      <c r="A39" s="159"/>
      <c r="B39" s="158" t="s">
        <v>113</v>
      </c>
      <c r="C39" s="155">
        <v>892203.18299999996</v>
      </c>
      <c r="D39" s="155">
        <v>891476.67799999996</v>
      </c>
      <c r="E39" s="155">
        <v>874526.79599999997</v>
      </c>
      <c r="F39" s="155">
        <v>859532.77400000009</v>
      </c>
      <c r="G39" s="155">
        <v>881084.96</v>
      </c>
      <c r="H39" s="166">
        <v>827128.18800000008</v>
      </c>
      <c r="I39" s="32"/>
      <c r="J39" s="367"/>
      <c r="K39" s="367"/>
    </row>
    <row r="40" spans="1:11" ht="15" customHeight="1">
      <c r="A40" s="114"/>
      <c r="B40" s="7"/>
      <c r="C40" s="44"/>
      <c r="D40" s="44"/>
      <c r="E40" s="44"/>
      <c r="F40" s="44"/>
      <c r="G40" s="44"/>
      <c r="H40" s="275"/>
    </row>
    <row r="41" spans="1:11" ht="15" customHeight="1">
      <c r="A41" s="45"/>
      <c r="B41" s="20"/>
      <c r="C41" s="76"/>
      <c r="D41" s="76"/>
      <c r="E41" s="76"/>
      <c r="F41" s="76"/>
      <c r="G41" s="76"/>
      <c r="H41" s="60"/>
    </row>
    <row r="47" spans="1:11">
      <c r="C47" s="137"/>
      <c r="D47" s="137"/>
    </row>
  </sheetData>
  <mergeCells count="1">
    <mergeCell ref="A2:H2"/>
  </mergeCells>
  <phoneticPr fontId="4" type="noConversion"/>
  <printOptions horizontalCentered="1" verticalCentered="1"/>
  <pageMargins left="0" right="0" top="0" bottom="0" header="0" footer="0"/>
  <pageSetup paperSize="9" scale="78" orientation="landscape" horizontalDpi="300" verticalDpi="300" r:id="rId1"/>
  <headerFooter scaleWithDoc="0" alignWithMargins="0">
    <oddFooter>&amp;R&amp;"UniCredit,Normale"&amp;6&amp;K03-049&amp;P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pageSetUpPr fitToPage="1"/>
  </sheetPr>
  <dimension ref="A1:L23"/>
  <sheetViews>
    <sheetView showGridLines="0" zoomScale="90" zoomScaleNormal="90" zoomScaleSheetLayoutView="90" workbookViewId="0">
      <selection activeCell="I61" sqref="I61"/>
    </sheetView>
  </sheetViews>
  <sheetFormatPr defaultColWidth="9.140625" defaultRowHeight="12.75"/>
  <cols>
    <col min="1" max="1" width="1" style="9" customWidth="1"/>
    <col min="2" max="2" width="50.7109375" style="9" customWidth="1"/>
    <col min="3" max="10" width="11.42578125" style="9" customWidth="1"/>
    <col min="11" max="11" width="10.42578125" style="9" bestFit="1" customWidth="1"/>
    <col min="12" max="16384" width="9.140625" style="9"/>
  </cols>
  <sheetData>
    <row r="1" spans="1:12" ht="15" customHeight="1">
      <c r="A1" s="7"/>
      <c r="B1" s="8"/>
      <c r="C1" s="7"/>
      <c r="D1" s="7"/>
      <c r="E1" s="7"/>
      <c r="F1" s="7"/>
      <c r="G1" s="7"/>
      <c r="H1" s="7"/>
      <c r="I1" s="7"/>
      <c r="J1" s="7"/>
    </row>
    <row r="2" spans="1:12" ht="30.75" customHeight="1">
      <c r="A2" s="401" t="s">
        <v>153</v>
      </c>
      <c r="B2" s="401"/>
      <c r="C2" s="401"/>
      <c r="D2" s="401"/>
      <c r="E2" s="401"/>
      <c r="F2" s="401"/>
      <c r="G2" s="401"/>
      <c r="H2" s="401"/>
      <c r="I2" s="401"/>
      <c r="J2" s="401"/>
    </row>
    <row r="3" spans="1:12" ht="15" customHeight="1">
      <c r="A3" s="7"/>
      <c r="B3" s="11"/>
      <c r="C3" s="7"/>
      <c r="D3" s="7"/>
      <c r="E3" s="7"/>
      <c r="F3" s="7"/>
      <c r="G3" s="7"/>
      <c r="H3" s="7"/>
      <c r="I3" s="7"/>
      <c r="J3" s="7"/>
    </row>
    <row r="4" spans="1:12" s="14" customFormat="1" ht="15" customHeight="1">
      <c r="A4" s="12"/>
      <c r="B4" s="12"/>
      <c r="C4" s="13"/>
      <c r="D4" s="13"/>
      <c r="E4" s="13"/>
      <c r="F4" s="13"/>
      <c r="G4" s="13"/>
      <c r="H4" s="13"/>
      <c r="I4" s="13"/>
      <c r="J4" s="13"/>
      <c r="K4" s="13"/>
      <c r="L4" s="13"/>
    </row>
    <row r="5" spans="1:12" s="14" customFormat="1" ht="15" customHeight="1">
      <c r="A5" s="12"/>
      <c r="B5" s="15" t="s">
        <v>5</v>
      </c>
      <c r="C5" s="13"/>
      <c r="D5" s="13"/>
      <c r="E5" s="13"/>
      <c r="F5" s="13"/>
      <c r="G5" s="13"/>
      <c r="H5" s="13"/>
      <c r="I5" s="13"/>
      <c r="J5" s="13"/>
      <c r="K5" s="13"/>
      <c r="L5" s="13"/>
    </row>
    <row r="6" spans="1:12" s="14" customFormat="1" ht="6" customHeight="1">
      <c r="A6" s="330"/>
      <c r="B6" s="331"/>
      <c r="C6" s="230"/>
      <c r="D6" s="13"/>
      <c r="E6" s="13"/>
      <c r="F6" s="13"/>
      <c r="G6" s="13"/>
      <c r="H6" s="13"/>
      <c r="I6" s="13"/>
      <c r="J6" s="13"/>
      <c r="K6" s="13"/>
      <c r="L6" s="13"/>
    </row>
    <row r="7" spans="1:12" ht="19.5" customHeight="1">
      <c r="A7" s="132"/>
      <c r="B7" s="332" t="s">
        <v>203</v>
      </c>
      <c r="C7" s="328">
        <v>39335.550000000003</v>
      </c>
      <c r="D7" s="13"/>
      <c r="E7" s="13"/>
      <c r="F7" s="13"/>
      <c r="G7" s="13"/>
      <c r="H7" s="13"/>
      <c r="I7" s="13"/>
      <c r="J7" s="13"/>
      <c r="K7" s="13"/>
      <c r="L7" s="13"/>
    </row>
    <row r="8" spans="1:12" s="14" customFormat="1" ht="19.5" customHeight="1">
      <c r="A8" s="12"/>
      <c r="B8" s="33" t="s">
        <v>148</v>
      </c>
      <c r="C8" s="163">
        <v>12672.663</v>
      </c>
      <c r="D8" s="13"/>
      <c r="E8" s="13"/>
      <c r="F8" s="13"/>
      <c r="G8" s="13"/>
      <c r="H8" s="13"/>
      <c r="I8" s="13"/>
      <c r="J8" s="13"/>
      <c r="K8" s="13"/>
      <c r="L8" s="13"/>
    </row>
    <row r="9" spans="1:12" s="14" customFormat="1" ht="19.5" customHeight="1">
      <c r="A9" s="12"/>
      <c r="B9" s="133" t="s">
        <v>149</v>
      </c>
      <c r="C9" s="163">
        <v>1236.999</v>
      </c>
      <c r="D9" s="13"/>
      <c r="E9" s="13"/>
      <c r="F9" s="13"/>
      <c r="G9" s="13"/>
      <c r="H9" s="13"/>
      <c r="I9" s="13"/>
      <c r="J9" s="13"/>
      <c r="K9" s="13"/>
      <c r="L9" s="13"/>
    </row>
    <row r="10" spans="1:12" s="14" customFormat="1" ht="19.5" customHeight="1">
      <c r="A10" s="12"/>
      <c r="B10" s="133" t="s">
        <v>150</v>
      </c>
      <c r="C10" s="163">
        <v>-32.131</v>
      </c>
      <c r="D10" s="13"/>
      <c r="E10" s="13"/>
      <c r="F10" s="13"/>
      <c r="G10" s="13"/>
      <c r="H10" s="13"/>
      <c r="I10" s="13"/>
      <c r="J10" s="13"/>
      <c r="K10" s="13"/>
      <c r="L10" s="13"/>
    </row>
    <row r="11" spans="1:12" s="14" customFormat="1" ht="19.5" customHeight="1">
      <c r="A11" s="12"/>
      <c r="B11" s="133" t="s">
        <v>184</v>
      </c>
      <c r="C11" s="163">
        <v>0</v>
      </c>
      <c r="D11" s="13"/>
      <c r="E11" s="13"/>
      <c r="F11" s="13"/>
      <c r="G11" s="13"/>
      <c r="H11" s="13"/>
      <c r="I11" s="13"/>
      <c r="J11" s="13"/>
      <c r="K11" s="13"/>
      <c r="L11" s="13"/>
    </row>
    <row r="12" spans="1:12" s="14" customFormat="1" ht="19.5" customHeight="1">
      <c r="A12" s="12"/>
      <c r="B12" s="33" t="s">
        <v>185</v>
      </c>
      <c r="C12" s="163">
        <v>160.13800000000001</v>
      </c>
      <c r="D12" s="13"/>
      <c r="E12" s="13"/>
      <c r="F12" s="13"/>
      <c r="G12" s="13"/>
      <c r="H12" s="13"/>
      <c r="I12" s="13"/>
      <c r="J12" s="13"/>
      <c r="K12" s="13"/>
      <c r="L12" s="13"/>
    </row>
    <row r="13" spans="1:12" s="24" customFormat="1" ht="19.5" customHeight="1">
      <c r="A13" s="22"/>
      <c r="B13" s="33" t="s">
        <v>151</v>
      </c>
      <c r="C13" s="163">
        <v>-113.47199999999999</v>
      </c>
      <c r="D13" s="13"/>
      <c r="E13" s="13"/>
      <c r="F13" s="13"/>
      <c r="G13" s="13"/>
      <c r="H13" s="13"/>
      <c r="I13" s="13"/>
      <c r="J13" s="13"/>
      <c r="K13" s="13"/>
      <c r="L13" s="13"/>
    </row>
    <row r="14" spans="1:12" s="14" customFormat="1" ht="19.5" customHeight="1">
      <c r="A14" s="12"/>
      <c r="B14" s="133" t="s">
        <v>186</v>
      </c>
      <c r="C14" s="163">
        <v>48.424999999999997</v>
      </c>
      <c r="D14" s="13"/>
      <c r="E14" s="13"/>
      <c r="F14" s="13"/>
      <c r="G14" s="13"/>
      <c r="H14" s="13"/>
      <c r="I14" s="13"/>
      <c r="J14" s="13"/>
      <c r="K14" s="13"/>
      <c r="L14" s="13"/>
    </row>
    <row r="15" spans="1:12" s="14" customFormat="1" ht="19.5" customHeight="1">
      <c r="A15" s="12"/>
      <c r="B15" s="134" t="s">
        <v>152</v>
      </c>
      <c r="C15" s="180">
        <v>1852.644</v>
      </c>
      <c r="D15" s="13"/>
      <c r="E15" s="13"/>
      <c r="F15" s="13"/>
      <c r="G15" s="13"/>
      <c r="H15" s="13"/>
      <c r="I15" s="13"/>
      <c r="J15" s="13"/>
      <c r="K15" s="13"/>
      <c r="L15" s="13"/>
    </row>
    <row r="16" spans="1:12" s="14" customFormat="1" ht="19.5" customHeight="1">
      <c r="A16" s="132"/>
      <c r="B16" s="154" t="s">
        <v>226</v>
      </c>
      <c r="C16" s="329">
        <v>55160.816000000006</v>
      </c>
      <c r="D16" s="13"/>
      <c r="E16" s="13"/>
      <c r="F16" s="13"/>
      <c r="G16" s="13"/>
      <c r="H16" s="13"/>
      <c r="I16" s="13"/>
      <c r="J16" s="13"/>
      <c r="K16" s="13"/>
      <c r="L16" s="13"/>
    </row>
    <row r="17" spans="1:11" s="14" customFormat="1" ht="19.5" customHeight="1">
      <c r="A17" s="12"/>
      <c r="B17" s="48"/>
      <c r="C17" s="32"/>
      <c r="D17" s="32"/>
      <c r="E17" s="32"/>
      <c r="F17" s="32"/>
      <c r="G17" s="32"/>
      <c r="H17" s="32"/>
      <c r="I17" s="32"/>
      <c r="J17" s="32"/>
      <c r="K17" s="32"/>
    </row>
    <row r="18" spans="1:11" s="24" customFormat="1" ht="23.25" customHeight="1">
      <c r="A18" s="22"/>
      <c r="B18" s="48"/>
      <c r="C18" s="48"/>
      <c r="D18" s="48"/>
      <c r="E18" s="48"/>
      <c r="F18" s="48"/>
      <c r="G18" s="48"/>
      <c r="H18" s="48"/>
      <c r="I18" s="48"/>
      <c r="J18" s="48"/>
      <c r="K18" s="32"/>
    </row>
    <row r="19" spans="1:11" s="24" customFormat="1">
      <c r="A19" s="22"/>
      <c r="B19" s="48"/>
      <c r="C19" s="48"/>
      <c r="D19" s="48"/>
      <c r="E19" s="48"/>
      <c r="F19" s="48"/>
      <c r="G19" s="48"/>
      <c r="H19" s="48"/>
      <c r="I19" s="48"/>
      <c r="J19" s="48"/>
      <c r="K19" s="32"/>
    </row>
    <row r="20" spans="1:11" s="24" customFormat="1" ht="9.9499999999999993" customHeight="1">
      <c r="A20" s="22"/>
      <c r="B20" s="48"/>
      <c r="C20" s="48"/>
      <c r="D20" s="48"/>
      <c r="E20" s="48"/>
      <c r="F20" s="48"/>
      <c r="G20" s="48"/>
      <c r="H20" s="48"/>
      <c r="I20" s="48"/>
      <c r="J20" s="48"/>
      <c r="K20" s="32"/>
    </row>
    <row r="21" spans="1:11" s="24" customFormat="1">
      <c r="A21" s="22"/>
      <c r="B21" s="48"/>
      <c r="C21" s="32"/>
      <c r="D21" s="32"/>
      <c r="E21" s="32"/>
      <c r="F21" s="32"/>
      <c r="G21" s="32"/>
      <c r="H21" s="32"/>
      <c r="I21" s="32"/>
      <c r="J21" s="32"/>
      <c r="K21" s="32"/>
    </row>
    <row r="22" spans="1:11" s="24" customFormat="1" ht="9.9499999999999993" customHeight="1">
      <c r="A22" s="22"/>
      <c r="B22" s="48"/>
      <c r="C22" s="32"/>
      <c r="D22" s="32"/>
      <c r="E22" s="32"/>
      <c r="F22" s="32"/>
      <c r="G22" s="32"/>
      <c r="H22" s="32"/>
      <c r="I22" s="32"/>
      <c r="J22" s="32"/>
      <c r="K22" s="32"/>
    </row>
    <row r="23" spans="1:11" s="24" customFormat="1">
      <c r="A23" s="22"/>
      <c r="B23" s="48"/>
      <c r="C23" s="32"/>
      <c r="D23" s="32"/>
      <c r="E23" s="32"/>
      <c r="F23" s="32"/>
      <c r="G23" s="32"/>
      <c r="H23" s="32"/>
      <c r="I23" s="32"/>
      <c r="J23" s="32"/>
      <c r="K23" s="32"/>
    </row>
  </sheetData>
  <mergeCells count="1">
    <mergeCell ref="A2:J2"/>
  </mergeCells>
  <printOptions horizontalCentered="1" verticalCentered="1"/>
  <pageMargins left="0" right="0" top="0" bottom="0" header="0" footer="0"/>
  <pageSetup paperSize="9" orientation="landscape" horizontalDpi="300" verticalDpi="300" r:id="rId1"/>
  <headerFooter scaleWithDoc="0" alignWithMargins="0">
    <oddFooter>&amp;R&amp;"UniCredit,Normale"&amp;6&amp;K03-049&amp;P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134"/>
  <sheetViews>
    <sheetView showGridLines="0" zoomScale="90" zoomScaleNormal="90" zoomScaleSheetLayoutView="100" workbookViewId="0">
      <selection activeCell="J1" sqref="J1:K1048576"/>
    </sheetView>
  </sheetViews>
  <sheetFormatPr defaultColWidth="9.140625" defaultRowHeight="12.75" outlineLevelRow="1"/>
  <cols>
    <col min="1" max="1" width="1.5703125" style="9" customWidth="1"/>
    <col min="2" max="2" width="1.42578125" style="9" customWidth="1"/>
    <col min="3" max="3" width="50.7109375" style="9" customWidth="1"/>
    <col min="4" max="8" width="12.7109375" style="9" customWidth="1"/>
    <col min="9" max="9" width="12.7109375" style="273" customWidth="1"/>
    <col min="10" max="16384" width="9.140625" style="9"/>
  </cols>
  <sheetData>
    <row r="1" spans="1:10" ht="15" customHeight="1">
      <c r="A1" s="7"/>
      <c r="B1" s="7"/>
      <c r="C1" s="8"/>
      <c r="D1" s="8"/>
      <c r="E1" s="7"/>
      <c r="F1" s="7"/>
      <c r="G1" s="7"/>
      <c r="H1" s="7"/>
      <c r="I1" s="40"/>
      <c r="J1" s="7"/>
    </row>
    <row r="2" spans="1:10" ht="30.75" customHeight="1">
      <c r="A2" s="401" t="s">
        <v>202</v>
      </c>
      <c r="B2" s="401"/>
      <c r="C2" s="401"/>
      <c r="D2" s="401"/>
      <c r="E2" s="401"/>
      <c r="F2" s="401"/>
      <c r="G2" s="401"/>
      <c r="H2" s="401"/>
      <c r="I2" s="401"/>
      <c r="J2" s="7"/>
    </row>
    <row r="3" spans="1:10" ht="11.1" customHeight="1">
      <c r="A3" s="7"/>
      <c r="B3" s="7"/>
      <c r="C3" s="7"/>
      <c r="D3" s="7"/>
      <c r="E3" s="7"/>
      <c r="F3" s="7"/>
      <c r="G3" s="7"/>
      <c r="H3" s="7"/>
      <c r="I3" s="40"/>
      <c r="J3" s="7"/>
    </row>
    <row r="4" spans="1:10" ht="15" customHeight="1">
      <c r="A4" s="7"/>
      <c r="B4" s="7"/>
      <c r="C4" s="151" t="s">
        <v>20</v>
      </c>
      <c r="D4" s="11"/>
      <c r="E4" s="7"/>
      <c r="F4" s="7"/>
      <c r="G4" s="7"/>
      <c r="H4" s="7"/>
      <c r="I4" s="40"/>
      <c r="J4" s="7"/>
    </row>
    <row r="5" spans="1:10" s="14" customFormat="1" ht="15" customHeight="1">
      <c r="A5" s="12"/>
      <c r="B5" s="12"/>
      <c r="C5" s="12"/>
      <c r="D5" s="104" t="s">
        <v>42</v>
      </c>
      <c r="E5" s="104" t="s">
        <v>52</v>
      </c>
      <c r="F5" s="104" t="s">
        <v>53</v>
      </c>
      <c r="G5" s="104" t="s">
        <v>54</v>
      </c>
      <c r="H5" s="181" t="s">
        <v>42</v>
      </c>
      <c r="I5" s="182" t="s">
        <v>52</v>
      </c>
      <c r="J5" s="12"/>
    </row>
    <row r="6" spans="1:10" s="313" customFormat="1" ht="15" customHeight="1">
      <c r="A6" s="311"/>
      <c r="B6" s="311"/>
      <c r="C6" s="314" t="s">
        <v>5</v>
      </c>
      <c r="D6" s="312">
        <v>2016</v>
      </c>
      <c r="E6" s="312">
        <v>2016</v>
      </c>
      <c r="F6" s="312">
        <v>2016</v>
      </c>
      <c r="G6" s="312">
        <v>2016</v>
      </c>
      <c r="H6" s="312">
        <v>2017</v>
      </c>
      <c r="I6" s="183">
        <v>2017</v>
      </c>
      <c r="J6" s="311"/>
    </row>
    <row r="7" spans="1:10" s="313" customFormat="1" ht="6" customHeight="1">
      <c r="A7" s="315"/>
      <c r="B7" s="315"/>
      <c r="C7" s="316"/>
      <c r="D7" s="317"/>
      <c r="E7" s="317"/>
      <c r="F7" s="317"/>
      <c r="G7" s="317"/>
      <c r="H7" s="317"/>
      <c r="I7" s="229"/>
      <c r="J7" s="311"/>
    </row>
    <row r="8" spans="1:10" s="322" customFormat="1" ht="18" customHeight="1">
      <c r="A8" s="318"/>
      <c r="B8" s="319"/>
      <c r="C8" s="320" t="s">
        <v>114</v>
      </c>
      <c r="D8" s="321">
        <v>50778.22</v>
      </c>
      <c r="E8" s="321">
        <v>50094.161999999997</v>
      </c>
      <c r="F8" s="321">
        <v>50088.756999999998</v>
      </c>
      <c r="G8" s="321">
        <v>31798.777999999998</v>
      </c>
      <c r="H8" s="321">
        <v>31084.464</v>
      </c>
      <c r="I8" s="178">
        <v>29939.657999999999</v>
      </c>
      <c r="J8" s="126"/>
    </row>
    <row r="9" spans="1:10" s="14" customFormat="1" ht="18" customHeight="1">
      <c r="A9" s="12"/>
      <c r="B9" s="105"/>
      <c r="C9" s="33" t="s">
        <v>118</v>
      </c>
      <c r="D9" s="78">
        <v>30910.442999999999</v>
      </c>
      <c r="E9" s="78">
        <v>30643.506000000001</v>
      </c>
      <c r="F9" s="78">
        <v>30768.894</v>
      </c>
      <c r="G9" s="78">
        <v>20850.95</v>
      </c>
      <c r="H9" s="32">
        <v>20703.582999999999</v>
      </c>
      <c r="I9" s="163">
        <v>19896.231</v>
      </c>
      <c r="J9" s="96"/>
    </row>
    <row r="10" spans="1:10" s="14" customFormat="1" ht="18" customHeight="1">
      <c r="A10" s="12"/>
      <c r="B10" s="106"/>
      <c r="C10" s="107" t="s">
        <v>119</v>
      </c>
      <c r="D10" s="108">
        <v>0.60873427623102971</v>
      </c>
      <c r="E10" s="108">
        <v>0.61171810799030835</v>
      </c>
      <c r="F10" s="108">
        <v>0.61428743380475581</v>
      </c>
      <c r="G10" s="108">
        <v>0.65571544919116076</v>
      </c>
      <c r="H10" s="121">
        <v>0.66604278587528476</v>
      </c>
      <c r="I10" s="195">
        <v>0.66454436453482535</v>
      </c>
      <c r="J10" s="109"/>
    </row>
    <row r="11" spans="1:10" s="322" customFormat="1" ht="18" customHeight="1">
      <c r="A11" s="318"/>
      <c r="B11" s="319"/>
      <c r="C11" s="320" t="s">
        <v>115</v>
      </c>
      <c r="D11" s="321">
        <v>19867.777000000002</v>
      </c>
      <c r="E11" s="321">
        <v>19450.655999999995</v>
      </c>
      <c r="F11" s="321">
        <v>19319.862999999998</v>
      </c>
      <c r="G11" s="321">
        <v>10947.827999999998</v>
      </c>
      <c r="H11" s="321">
        <v>10380.881000000001</v>
      </c>
      <c r="I11" s="178">
        <v>10043.427</v>
      </c>
      <c r="J11" s="126"/>
    </row>
    <row r="12" spans="1:10" s="14" customFormat="1" ht="6.95" customHeight="1">
      <c r="A12" s="12"/>
      <c r="B12" s="105"/>
      <c r="C12" s="33"/>
      <c r="D12" s="78"/>
      <c r="E12" s="78"/>
      <c r="F12" s="78"/>
      <c r="G12" s="78"/>
      <c r="H12" s="32"/>
      <c r="I12" s="163"/>
      <c r="J12" s="12"/>
    </row>
    <row r="13" spans="1:10" s="322" customFormat="1" ht="18" customHeight="1">
      <c r="A13" s="318"/>
      <c r="B13" s="319"/>
      <c r="C13" s="320" t="s">
        <v>156</v>
      </c>
      <c r="D13" s="321">
        <v>24154.371999999999</v>
      </c>
      <c r="E13" s="321">
        <v>23053.767</v>
      </c>
      <c r="F13" s="321">
        <v>22678.936000000002</v>
      </c>
      <c r="G13" s="321">
        <v>23164.505000000001</v>
      </c>
      <c r="H13" s="321">
        <v>22869.562000000002</v>
      </c>
      <c r="I13" s="178">
        <v>21756.795999999998</v>
      </c>
      <c r="J13" s="126"/>
    </row>
    <row r="14" spans="1:10" s="14" customFormat="1" ht="18" customHeight="1">
      <c r="A14" s="12"/>
      <c r="B14" s="105"/>
      <c r="C14" s="33" t="s">
        <v>118</v>
      </c>
      <c r="D14" s="78">
        <v>8121.06</v>
      </c>
      <c r="E14" s="78">
        <v>7942.0469999999996</v>
      </c>
      <c r="F14" s="78">
        <v>7708.4740000000002</v>
      </c>
      <c r="G14" s="78">
        <v>10020.654</v>
      </c>
      <c r="H14" s="32">
        <v>9993.0319999999992</v>
      </c>
      <c r="I14" s="163">
        <v>9492.9650000000001</v>
      </c>
      <c r="J14" s="96"/>
    </row>
    <row r="15" spans="1:10" s="14" customFormat="1" ht="18" customHeight="1">
      <c r="A15" s="12"/>
      <c r="B15" s="106"/>
      <c r="C15" s="107" t="s">
        <v>119</v>
      </c>
      <c r="D15" s="108">
        <v>0.33621490966521511</v>
      </c>
      <c r="E15" s="108">
        <v>0.34450105269130199</v>
      </c>
      <c r="F15" s="108">
        <v>0.33989575172309672</v>
      </c>
      <c r="G15" s="108">
        <v>0.43258658020104468</v>
      </c>
      <c r="H15" s="121">
        <v>0.43695773447694358</v>
      </c>
      <c r="I15" s="195">
        <v>0.43632182790149804</v>
      </c>
      <c r="J15" s="109"/>
    </row>
    <row r="16" spans="1:10" s="322" customFormat="1" ht="18" customHeight="1">
      <c r="A16" s="318"/>
      <c r="B16" s="319"/>
      <c r="C16" s="320" t="s">
        <v>157</v>
      </c>
      <c r="D16" s="321">
        <v>16033.311999999998</v>
      </c>
      <c r="E16" s="321">
        <v>15111.720000000001</v>
      </c>
      <c r="F16" s="321">
        <v>14970.462000000001</v>
      </c>
      <c r="G16" s="321">
        <v>13143.851000000001</v>
      </c>
      <c r="H16" s="321">
        <v>12876.530000000002</v>
      </c>
      <c r="I16" s="178">
        <v>12263.830999999998</v>
      </c>
      <c r="J16" s="126"/>
    </row>
    <row r="17" spans="1:10" s="14" customFormat="1" ht="6.75" hidden="1" customHeight="1" outlineLevel="1">
      <c r="A17" s="12"/>
      <c r="B17" s="105"/>
      <c r="C17" s="33"/>
      <c r="D17" s="78"/>
      <c r="E17" s="78"/>
      <c r="F17" s="78"/>
      <c r="G17" s="78"/>
      <c r="H17" s="32"/>
      <c r="I17" s="163"/>
      <c r="J17" s="12"/>
    </row>
    <row r="18" spans="1:10" s="24" customFormat="1" ht="18" hidden="1" customHeight="1" outlineLevel="1">
      <c r="A18" s="22"/>
      <c r="B18" s="105"/>
      <c r="C18" s="20" t="s">
        <v>158</v>
      </c>
      <c r="D18" s="77">
        <v>0</v>
      </c>
      <c r="E18" s="77">
        <v>0</v>
      </c>
      <c r="F18" s="77">
        <v>0</v>
      </c>
      <c r="G18" s="77"/>
      <c r="H18" s="27"/>
      <c r="I18" s="178"/>
      <c r="J18" s="22"/>
    </row>
    <row r="19" spans="1:10" s="24" customFormat="1" ht="18" hidden="1" customHeight="1" outlineLevel="1">
      <c r="A19" s="22"/>
      <c r="B19" s="105"/>
      <c r="C19" s="33" t="s">
        <v>118</v>
      </c>
      <c r="D19" s="78">
        <v>0</v>
      </c>
      <c r="E19" s="78">
        <v>0</v>
      </c>
      <c r="F19" s="78">
        <v>0</v>
      </c>
      <c r="G19" s="78"/>
      <c r="H19" s="32"/>
      <c r="I19" s="163"/>
      <c r="J19" s="110"/>
    </row>
    <row r="20" spans="1:10" s="14" customFormat="1" ht="18" hidden="1" customHeight="1" outlineLevel="1">
      <c r="A20" s="12"/>
      <c r="B20" s="111"/>
      <c r="C20" s="107" t="s">
        <v>119</v>
      </c>
      <c r="D20" s="108" t="s">
        <v>23</v>
      </c>
      <c r="E20" s="108" t="s">
        <v>23</v>
      </c>
      <c r="F20" s="108" t="s">
        <v>23</v>
      </c>
      <c r="G20" s="108"/>
      <c r="H20" s="121"/>
      <c r="I20" s="195"/>
      <c r="J20" s="112"/>
    </row>
    <row r="21" spans="1:10" s="14" customFormat="1" ht="18" hidden="1" customHeight="1" outlineLevel="1">
      <c r="A21" s="12"/>
      <c r="B21" s="105"/>
      <c r="C21" s="20" t="s">
        <v>159</v>
      </c>
      <c r="D21" s="77">
        <v>0</v>
      </c>
      <c r="E21" s="77">
        <v>0</v>
      </c>
      <c r="F21" s="77">
        <v>0</v>
      </c>
      <c r="G21" s="77"/>
      <c r="H21" s="27"/>
      <c r="I21" s="178"/>
      <c r="J21" s="112"/>
    </row>
    <row r="22" spans="1:10" s="14" customFormat="1" ht="6.75" hidden="1" customHeight="1" outlineLevel="1">
      <c r="A22" s="12"/>
      <c r="B22" s="105"/>
      <c r="C22" s="33"/>
      <c r="D22" s="78"/>
      <c r="E22" s="78"/>
      <c r="F22" s="78"/>
      <c r="G22" s="78"/>
      <c r="H22" s="32"/>
      <c r="I22" s="163"/>
      <c r="J22" s="12"/>
    </row>
    <row r="23" spans="1:10" s="14" customFormat="1" ht="18" hidden="1" customHeight="1" outlineLevel="1">
      <c r="A23" s="12"/>
      <c r="B23" s="105"/>
      <c r="C23" s="20" t="s">
        <v>160</v>
      </c>
      <c r="D23" s="77">
        <v>0</v>
      </c>
      <c r="E23" s="77">
        <v>0</v>
      </c>
      <c r="F23" s="77">
        <v>0</v>
      </c>
      <c r="G23" s="77"/>
      <c r="H23" s="27"/>
      <c r="I23" s="178"/>
      <c r="J23" s="112"/>
    </row>
    <row r="24" spans="1:10" s="14" customFormat="1" ht="18" hidden="1" customHeight="1" outlineLevel="1">
      <c r="A24" s="12"/>
      <c r="B24" s="105"/>
      <c r="C24" s="33" t="s">
        <v>118</v>
      </c>
      <c r="D24" s="78">
        <v>0</v>
      </c>
      <c r="E24" s="78">
        <v>0</v>
      </c>
      <c r="F24" s="78">
        <v>0</v>
      </c>
      <c r="G24" s="78"/>
      <c r="H24" s="32"/>
      <c r="I24" s="163"/>
      <c r="J24" s="112"/>
    </row>
    <row r="25" spans="1:10" s="24" customFormat="1" ht="18" hidden="1" customHeight="1" outlineLevel="1">
      <c r="A25" s="22"/>
      <c r="B25" s="111"/>
      <c r="C25" s="107" t="s">
        <v>119</v>
      </c>
      <c r="D25" s="108" t="s">
        <v>23</v>
      </c>
      <c r="E25" s="108" t="s">
        <v>23</v>
      </c>
      <c r="F25" s="108" t="s">
        <v>23</v>
      </c>
      <c r="G25" s="108"/>
      <c r="H25" s="121"/>
      <c r="I25" s="195"/>
      <c r="J25" s="110"/>
    </row>
    <row r="26" spans="1:10" s="14" customFormat="1" ht="18" hidden="1" customHeight="1" outlineLevel="1">
      <c r="A26" s="12"/>
      <c r="B26" s="105"/>
      <c r="C26" s="20" t="s">
        <v>161</v>
      </c>
      <c r="D26" s="77">
        <v>0</v>
      </c>
      <c r="E26" s="77">
        <v>0</v>
      </c>
      <c r="F26" s="77">
        <v>0</v>
      </c>
      <c r="G26" s="77"/>
      <c r="H26" s="27"/>
      <c r="I26" s="178"/>
      <c r="J26" s="12"/>
    </row>
    <row r="27" spans="1:10" s="14" customFormat="1" ht="6.95" customHeight="1" collapsed="1">
      <c r="A27" s="12"/>
      <c r="B27" s="105"/>
      <c r="C27" s="33"/>
      <c r="D27" s="78"/>
      <c r="E27" s="78"/>
      <c r="F27" s="78"/>
      <c r="G27" s="78"/>
      <c r="H27" s="32"/>
      <c r="I27" s="163"/>
      <c r="J27" s="12"/>
    </row>
    <row r="28" spans="1:10" s="322" customFormat="1" ht="18" customHeight="1">
      <c r="A28" s="318"/>
      <c r="B28" s="319"/>
      <c r="C28" s="320" t="s">
        <v>162</v>
      </c>
      <c r="D28" s="321">
        <v>2131.6039999999998</v>
      </c>
      <c r="E28" s="321">
        <v>2074.5340000000001</v>
      </c>
      <c r="F28" s="321">
        <v>2061.672</v>
      </c>
      <c r="G28" s="321">
        <v>1378.615</v>
      </c>
      <c r="H28" s="321">
        <v>1345.6990000000001</v>
      </c>
      <c r="I28" s="178">
        <v>1294.423</v>
      </c>
      <c r="J28" s="126"/>
    </row>
    <row r="29" spans="1:10" s="14" customFormat="1" ht="18" customHeight="1">
      <c r="A29" s="12"/>
      <c r="B29" s="105"/>
      <c r="C29" s="33" t="s">
        <v>118</v>
      </c>
      <c r="D29" s="78">
        <v>584.23099999999999</v>
      </c>
      <c r="E29" s="78">
        <v>569.61099999999999</v>
      </c>
      <c r="F29" s="78">
        <v>581.93700000000001</v>
      </c>
      <c r="G29" s="78">
        <v>472.339</v>
      </c>
      <c r="H29" s="32">
        <v>447.10500000000002</v>
      </c>
      <c r="I29" s="163">
        <v>445.87900000000002</v>
      </c>
      <c r="J29" s="96"/>
    </row>
    <row r="30" spans="1:10" s="14" customFormat="1" ht="18" customHeight="1">
      <c r="A30" s="12"/>
      <c r="B30" s="106"/>
      <c r="C30" s="107" t="s">
        <v>119</v>
      </c>
      <c r="D30" s="108">
        <v>0.27408045772104012</v>
      </c>
      <c r="E30" s="108">
        <v>0.27457298843981343</v>
      </c>
      <c r="F30" s="108">
        <v>0.28226458912959967</v>
      </c>
      <c r="G30" s="108">
        <v>0.34261849755007745</v>
      </c>
      <c r="H30" s="121">
        <v>0.33224740450873486</v>
      </c>
      <c r="I30" s="195">
        <v>0.34446158635932767</v>
      </c>
      <c r="J30" s="109"/>
    </row>
    <row r="31" spans="1:10" s="322" customFormat="1" ht="18" customHeight="1">
      <c r="A31" s="318"/>
      <c r="B31" s="319"/>
      <c r="C31" s="320" t="s">
        <v>163</v>
      </c>
      <c r="D31" s="321">
        <v>1547.3729999999998</v>
      </c>
      <c r="E31" s="321">
        <v>1504.9230000000002</v>
      </c>
      <c r="F31" s="321">
        <v>1479.7350000000001</v>
      </c>
      <c r="G31" s="321">
        <v>906.27600000000007</v>
      </c>
      <c r="H31" s="321">
        <v>898.59400000000005</v>
      </c>
      <c r="I31" s="178">
        <v>848.54399999999998</v>
      </c>
      <c r="J31" s="126"/>
    </row>
    <row r="32" spans="1:10" s="14" customFormat="1" ht="6.95" customHeight="1">
      <c r="A32" s="12"/>
      <c r="B32" s="105"/>
      <c r="C32" s="33"/>
      <c r="D32" s="78"/>
      <c r="E32" s="78"/>
      <c r="F32" s="78"/>
      <c r="G32" s="78"/>
      <c r="H32" s="32"/>
      <c r="I32" s="163"/>
      <c r="J32" s="12"/>
    </row>
    <row r="33" spans="1:10" s="24" customFormat="1" ht="18" customHeight="1">
      <c r="A33" s="22"/>
      <c r="B33" s="39"/>
      <c r="C33" s="154" t="s">
        <v>164</v>
      </c>
      <c r="D33" s="155">
        <v>77064.195999999996</v>
      </c>
      <c r="E33" s="155">
        <v>75222.463000000003</v>
      </c>
      <c r="F33" s="155">
        <v>74829.365000000005</v>
      </c>
      <c r="G33" s="155">
        <v>56341.898000000001</v>
      </c>
      <c r="H33" s="155">
        <v>55299.724999999999</v>
      </c>
      <c r="I33" s="164">
        <v>52990.877</v>
      </c>
      <c r="J33" s="22"/>
    </row>
    <row r="34" spans="1:10" s="14" customFormat="1" ht="18" customHeight="1">
      <c r="A34" s="12"/>
      <c r="B34" s="105"/>
      <c r="C34" s="33" t="s">
        <v>118</v>
      </c>
      <c r="D34" s="78">
        <v>39615.733999999997</v>
      </c>
      <c r="E34" s="78">
        <v>39155.163999999997</v>
      </c>
      <c r="F34" s="78">
        <v>39059.305</v>
      </c>
      <c r="G34" s="78">
        <v>31343.942999999999</v>
      </c>
      <c r="H34" s="32">
        <v>31143.72</v>
      </c>
      <c r="I34" s="163">
        <v>29835.075000000001</v>
      </c>
      <c r="J34" s="96"/>
    </row>
    <row r="35" spans="1:10" s="14" customFormat="1" ht="18" customHeight="1">
      <c r="A35" s="12"/>
      <c r="B35" s="106"/>
      <c r="C35" s="107" t="s">
        <v>119</v>
      </c>
      <c r="D35" s="108">
        <v>0.51406147155548076</v>
      </c>
      <c r="E35" s="108">
        <v>0.52052488629626492</v>
      </c>
      <c r="F35" s="108">
        <v>0.52197830357106456</v>
      </c>
      <c r="G35" s="108">
        <v>0.55631677512887479</v>
      </c>
      <c r="H35" s="121">
        <v>0.56318037747927319</v>
      </c>
      <c r="I35" s="195">
        <v>0.56302285768925853</v>
      </c>
      <c r="J35" s="109"/>
    </row>
    <row r="36" spans="1:10" ht="18" customHeight="1">
      <c r="A36" s="7"/>
      <c r="B36" s="39"/>
      <c r="C36" s="154" t="s">
        <v>165</v>
      </c>
      <c r="D36" s="155">
        <v>37448.462</v>
      </c>
      <c r="E36" s="155">
        <v>36067.299000000006</v>
      </c>
      <c r="F36" s="155">
        <v>35770.060000000005</v>
      </c>
      <c r="G36" s="155">
        <v>24997.955000000002</v>
      </c>
      <c r="H36" s="155">
        <v>24156.004999999997</v>
      </c>
      <c r="I36" s="164">
        <v>23155.802</v>
      </c>
      <c r="J36" s="7"/>
    </row>
    <row r="37" spans="1:10" ht="6.95" customHeight="1">
      <c r="A37" s="7"/>
      <c r="B37" s="39"/>
      <c r="C37" s="20"/>
      <c r="D37" s="77"/>
      <c r="E37" s="77"/>
      <c r="F37" s="77"/>
      <c r="G37" s="77"/>
      <c r="H37" s="27"/>
      <c r="I37" s="178"/>
      <c r="J37" s="7"/>
    </row>
    <row r="38" spans="1:10" s="322" customFormat="1" ht="18" customHeight="1">
      <c r="A38" s="318"/>
      <c r="B38" s="319"/>
      <c r="C38" s="320" t="s">
        <v>166</v>
      </c>
      <c r="D38" s="321">
        <v>420232.53600000002</v>
      </c>
      <c r="E38" s="321">
        <v>427904.86599999998</v>
      </c>
      <c r="F38" s="321">
        <v>418900.71500000003</v>
      </c>
      <c r="G38" s="321">
        <v>421588.52</v>
      </c>
      <c r="H38" s="321">
        <v>430718.74900000001</v>
      </c>
      <c r="I38" s="178">
        <v>429231.17099999997</v>
      </c>
      <c r="J38" s="126"/>
    </row>
    <row r="39" spans="1:10" s="14" customFormat="1" ht="18" customHeight="1">
      <c r="A39" s="12"/>
      <c r="B39" s="105"/>
      <c r="C39" s="33" t="s">
        <v>118</v>
      </c>
      <c r="D39" s="78">
        <v>1925.0509999999999</v>
      </c>
      <c r="E39" s="78">
        <v>1903.231</v>
      </c>
      <c r="F39" s="78">
        <v>1821.6669999999999</v>
      </c>
      <c r="G39" s="78">
        <v>1978.9169999999999</v>
      </c>
      <c r="H39" s="32">
        <v>2108.5439999999999</v>
      </c>
      <c r="I39" s="163">
        <v>2088.6729999999998</v>
      </c>
      <c r="J39" s="96"/>
    </row>
    <row r="40" spans="1:10" s="14" customFormat="1" ht="18" customHeight="1">
      <c r="A40" s="12"/>
      <c r="B40" s="106"/>
      <c r="C40" s="107" t="s">
        <v>119</v>
      </c>
      <c r="D40" s="108">
        <v>4.5809185036543671E-3</v>
      </c>
      <c r="E40" s="108">
        <v>4.4477900375173582E-3</v>
      </c>
      <c r="F40" s="108">
        <v>4.3486843893307744E-3</v>
      </c>
      <c r="G40" s="108">
        <v>4.6939537158174989E-3</v>
      </c>
      <c r="H40" s="121">
        <v>4.8954079777010122E-3</v>
      </c>
      <c r="I40" s="195">
        <v>4.8660794954241563E-3</v>
      </c>
      <c r="J40" s="109"/>
    </row>
    <row r="41" spans="1:10" s="322" customFormat="1" ht="18" customHeight="1">
      <c r="A41" s="318"/>
      <c r="B41" s="319"/>
      <c r="C41" s="320" t="s">
        <v>167</v>
      </c>
      <c r="D41" s="321">
        <v>418307.48500000004</v>
      </c>
      <c r="E41" s="321">
        <v>426001.63499999995</v>
      </c>
      <c r="F41" s="321">
        <v>417079.04800000001</v>
      </c>
      <c r="G41" s="321">
        <v>419609.603</v>
      </c>
      <c r="H41" s="321">
        <v>428610.20500000002</v>
      </c>
      <c r="I41" s="179">
        <v>427142.49799999996</v>
      </c>
      <c r="J41" s="126"/>
    </row>
    <row r="42" spans="1:10" ht="11.1" customHeight="1">
      <c r="A42" s="7"/>
      <c r="B42" s="7"/>
      <c r="C42" s="7"/>
      <c r="D42" s="7"/>
      <c r="E42" s="7"/>
      <c r="F42" s="7"/>
      <c r="G42" s="7"/>
      <c r="H42" s="7"/>
      <c r="I42" s="40"/>
      <c r="J42" s="7"/>
    </row>
    <row r="43" spans="1:10" ht="18" customHeight="1">
      <c r="A43" s="7"/>
      <c r="B43" s="194" t="s">
        <v>21</v>
      </c>
      <c r="C43" s="115"/>
      <c r="D43" s="50"/>
      <c r="E43" s="50"/>
      <c r="F43" s="50"/>
      <c r="G43" s="50"/>
      <c r="H43" s="50"/>
      <c r="I43" s="50"/>
      <c r="J43" s="7"/>
    </row>
    <row r="44" spans="1:10" ht="15" customHeight="1">
      <c r="A44" s="7"/>
      <c r="B44" s="105"/>
      <c r="C44" s="20"/>
      <c r="D44" s="13" t="s">
        <v>42</v>
      </c>
      <c r="E44" s="13" t="s">
        <v>52</v>
      </c>
      <c r="F44" s="13" t="s">
        <v>53</v>
      </c>
      <c r="G44" s="13" t="s">
        <v>54</v>
      </c>
      <c r="H44" s="58" t="s">
        <v>42</v>
      </c>
      <c r="I44" s="160" t="s">
        <v>52</v>
      </c>
      <c r="J44" s="7"/>
    </row>
    <row r="45" spans="1:10" ht="15" customHeight="1">
      <c r="A45" s="7"/>
      <c r="B45" s="39"/>
      <c r="C45" s="20"/>
      <c r="D45" s="13">
        <v>2016</v>
      </c>
      <c r="E45" s="13">
        <v>2016</v>
      </c>
      <c r="F45" s="13">
        <v>2016</v>
      </c>
      <c r="G45" s="13">
        <v>2016</v>
      </c>
      <c r="H45" s="58">
        <v>2017</v>
      </c>
      <c r="I45" s="161">
        <v>2017</v>
      </c>
      <c r="J45" s="7"/>
    </row>
    <row r="46" spans="1:10" s="14" customFormat="1" ht="6" customHeight="1">
      <c r="A46" s="223"/>
      <c r="B46" s="223"/>
      <c r="C46" s="224"/>
      <c r="D46" s="228"/>
      <c r="E46" s="228"/>
      <c r="F46" s="228"/>
      <c r="G46" s="228"/>
      <c r="H46" s="226"/>
      <c r="I46" s="229"/>
      <c r="J46" s="7"/>
    </row>
    <row r="47" spans="1:10" ht="15.95" customHeight="1">
      <c r="A47" s="7"/>
      <c r="B47" s="105"/>
      <c r="C47" s="20" t="s">
        <v>114</v>
      </c>
      <c r="D47" s="116">
        <v>0.10210849324463286</v>
      </c>
      <c r="E47" s="116">
        <v>9.9565575377440887E-2</v>
      </c>
      <c r="F47" s="116">
        <v>0.10144967671404585</v>
      </c>
      <c r="G47" s="116">
        <v>6.653432550509894E-2</v>
      </c>
      <c r="H47" s="116">
        <v>6.3957371299429244E-2</v>
      </c>
      <c r="I47" s="196">
        <v>6.2086870818482368E-2</v>
      </c>
      <c r="J47" s="7"/>
    </row>
    <row r="48" spans="1:10" ht="15.95" customHeight="1">
      <c r="A48" s="7"/>
      <c r="B48" s="105"/>
      <c r="C48" s="20" t="s">
        <v>115</v>
      </c>
      <c r="D48" s="116">
        <v>4.359301755858383E-2</v>
      </c>
      <c r="E48" s="116">
        <v>4.2094706154818008E-2</v>
      </c>
      <c r="F48" s="116">
        <v>4.2662914994634364E-2</v>
      </c>
      <c r="G48" s="116">
        <v>2.4623576012173857E-2</v>
      </c>
      <c r="H48" s="116">
        <v>2.2927684908288542E-2</v>
      </c>
      <c r="I48" s="196">
        <v>2.2303941631580667E-2</v>
      </c>
      <c r="J48" s="7"/>
    </row>
    <row r="49" spans="1:10" ht="6.95" customHeight="1">
      <c r="A49" s="7"/>
      <c r="B49" s="39"/>
      <c r="C49" s="20"/>
      <c r="D49" s="62"/>
      <c r="E49" s="62"/>
      <c r="F49" s="62"/>
      <c r="G49" s="62"/>
      <c r="H49" s="62"/>
      <c r="I49" s="197"/>
      <c r="J49" s="7"/>
    </row>
    <row r="50" spans="1:10" ht="15.95" customHeight="1">
      <c r="A50" s="7"/>
      <c r="B50" s="105"/>
      <c r="C50" s="20" t="s">
        <v>156</v>
      </c>
      <c r="D50" s="116">
        <v>4.8571346734689581E-2</v>
      </c>
      <c r="E50" s="116">
        <v>4.5820939692981774E-2</v>
      </c>
      <c r="F50" s="116">
        <v>4.593387544870671E-2</v>
      </c>
      <c r="G50" s="116">
        <v>4.8468363024343014E-2</v>
      </c>
      <c r="H50" s="116">
        <v>4.705492326614729E-2</v>
      </c>
      <c r="I50" s="196">
        <v>4.5117796024125384E-2</v>
      </c>
      <c r="J50" s="7"/>
    </row>
    <row r="51" spans="1:10" ht="15.95" customHeight="1">
      <c r="A51" s="7"/>
      <c r="B51" s="105"/>
      <c r="C51" s="20" t="s">
        <v>168</v>
      </c>
      <c r="D51" s="116">
        <v>3.5179600190713464E-2</v>
      </c>
      <c r="E51" s="116">
        <v>3.2704470887454214E-2</v>
      </c>
      <c r="F51" s="116">
        <v>3.3058389064995135E-2</v>
      </c>
      <c r="G51" s="116">
        <v>2.9562815034286934E-2</v>
      </c>
      <c r="H51" s="116">
        <v>2.843968855361358E-2</v>
      </c>
      <c r="I51" s="196">
        <v>2.7234904062484799E-2</v>
      </c>
      <c r="J51" s="7"/>
    </row>
    <row r="52" spans="1:10" ht="6.95" hidden="1" customHeight="1" outlineLevel="1">
      <c r="A52" s="7"/>
      <c r="B52" s="39"/>
      <c r="C52" s="20"/>
      <c r="D52" s="62"/>
      <c r="E52" s="62"/>
      <c r="F52" s="62"/>
      <c r="G52" s="62"/>
      <c r="H52" s="62"/>
      <c r="I52" s="197"/>
      <c r="J52" s="7"/>
    </row>
    <row r="53" spans="1:10" ht="15.95" hidden="1" customHeight="1" outlineLevel="1">
      <c r="A53" s="7"/>
      <c r="B53" s="105"/>
      <c r="C53" s="20" t="s">
        <v>158</v>
      </c>
      <c r="D53" s="116">
        <v>0</v>
      </c>
      <c r="E53" s="116">
        <v>0</v>
      </c>
      <c r="F53" s="116">
        <v>0</v>
      </c>
      <c r="G53" s="116">
        <v>0</v>
      </c>
      <c r="H53" s="116">
        <v>0</v>
      </c>
      <c r="I53" s="196">
        <v>0</v>
      </c>
      <c r="J53" s="7"/>
    </row>
    <row r="54" spans="1:10" ht="15.95" hidden="1" customHeight="1" outlineLevel="1">
      <c r="A54" s="7"/>
      <c r="B54" s="105"/>
      <c r="C54" s="20" t="s">
        <v>169</v>
      </c>
      <c r="D54" s="116">
        <v>0</v>
      </c>
      <c r="E54" s="116">
        <v>0</v>
      </c>
      <c r="F54" s="116">
        <v>0</v>
      </c>
      <c r="G54" s="116">
        <v>0</v>
      </c>
      <c r="H54" s="116">
        <v>0</v>
      </c>
      <c r="I54" s="196">
        <v>0</v>
      </c>
      <c r="J54" s="7"/>
    </row>
    <row r="55" spans="1:10" ht="6.95" hidden="1" customHeight="1" outlineLevel="1">
      <c r="A55" s="7"/>
      <c r="B55" s="39"/>
      <c r="C55" s="20"/>
      <c r="D55" s="62"/>
      <c r="E55" s="62"/>
      <c r="F55" s="62"/>
      <c r="G55" s="62"/>
      <c r="H55" s="62"/>
      <c r="I55" s="197"/>
      <c r="J55" s="7"/>
    </row>
    <row r="56" spans="1:10" ht="15.95" hidden="1" customHeight="1" outlineLevel="1">
      <c r="A56" s="7"/>
      <c r="B56" s="105"/>
      <c r="C56" s="20" t="s">
        <v>160</v>
      </c>
      <c r="D56" s="116">
        <v>0</v>
      </c>
      <c r="E56" s="116">
        <v>0</v>
      </c>
      <c r="F56" s="116">
        <v>0</v>
      </c>
      <c r="G56" s="116">
        <v>0</v>
      </c>
      <c r="H56" s="116">
        <v>0</v>
      </c>
      <c r="I56" s="196">
        <v>0</v>
      </c>
      <c r="J56" s="7"/>
    </row>
    <row r="57" spans="1:10" ht="15.95" hidden="1" customHeight="1" outlineLevel="1">
      <c r="A57" s="7"/>
      <c r="B57" s="105"/>
      <c r="C57" s="20" t="s">
        <v>170</v>
      </c>
      <c r="D57" s="116">
        <v>0</v>
      </c>
      <c r="E57" s="116">
        <v>0</v>
      </c>
      <c r="F57" s="116">
        <v>0</v>
      </c>
      <c r="G57" s="116">
        <v>0</v>
      </c>
      <c r="H57" s="116">
        <v>0</v>
      </c>
      <c r="I57" s="196">
        <v>0</v>
      </c>
      <c r="J57" s="7"/>
    </row>
    <row r="58" spans="1:10" ht="6.95" customHeight="1" collapsed="1">
      <c r="A58" s="7"/>
      <c r="B58" s="105"/>
      <c r="C58" s="20"/>
      <c r="D58" s="116"/>
      <c r="E58" s="116"/>
      <c r="F58" s="116"/>
      <c r="G58" s="116"/>
      <c r="H58" s="116"/>
      <c r="I58" s="196"/>
      <c r="J58" s="7"/>
    </row>
    <row r="59" spans="1:10" ht="15.95" customHeight="1">
      <c r="A59" s="7"/>
      <c r="B59" s="105"/>
      <c r="C59" s="20" t="s">
        <v>162</v>
      </c>
      <c r="D59" s="116">
        <v>4.2863824811943457E-3</v>
      </c>
      <c r="E59" s="116">
        <v>4.1232783043673631E-3</v>
      </c>
      <c r="F59" s="116">
        <v>4.1757066938275262E-3</v>
      </c>
      <c r="G59" s="116">
        <v>2.8845517005783045E-3</v>
      </c>
      <c r="H59" s="116">
        <v>2.7688227340922026E-3</v>
      </c>
      <c r="I59" s="196">
        <v>2.6842882969963251E-3</v>
      </c>
      <c r="J59" s="7"/>
    </row>
    <row r="60" spans="1:10" ht="15.95" customHeight="1">
      <c r="A60" s="7"/>
      <c r="B60" s="105"/>
      <c r="C60" s="20" t="s">
        <v>171</v>
      </c>
      <c r="D60" s="116">
        <v>3.3951789552841526E-3</v>
      </c>
      <c r="E60" s="116">
        <v>3.2569231325990863E-3</v>
      </c>
      <c r="F60" s="116">
        <v>3.2676116036425983E-3</v>
      </c>
      <c r="G60" s="116">
        <v>2.0383729059324719E-3</v>
      </c>
      <c r="H60" s="116">
        <v>1.9846754906908798E-3</v>
      </c>
      <c r="I60" s="196">
        <v>1.8844041827384202E-3</v>
      </c>
      <c r="J60" s="7"/>
    </row>
    <row r="61" spans="1:10" ht="6.95" customHeight="1">
      <c r="A61" s="124"/>
      <c r="B61" s="39"/>
      <c r="C61" s="20"/>
      <c r="D61" s="62"/>
      <c r="E61" s="62"/>
      <c r="F61" s="62"/>
      <c r="G61" s="62"/>
      <c r="H61" s="62"/>
      <c r="I61" s="197"/>
      <c r="J61" s="7"/>
    </row>
    <row r="62" spans="1:10" ht="18" customHeight="1">
      <c r="A62" s="124"/>
      <c r="B62" s="39"/>
      <c r="C62" s="192" t="s">
        <v>116</v>
      </c>
      <c r="D62" s="188">
        <v>0.15496622246051678</v>
      </c>
      <c r="E62" s="188">
        <v>0.14950979337479003</v>
      </c>
      <c r="F62" s="188">
        <v>0.15155925885658011</v>
      </c>
      <c r="G62" s="188">
        <v>0.11788724023002026</v>
      </c>
      <c r="H62" s="188">
        <v>0.11378111729966874</v>
      </c>
      <c r="I62" s="198">
        <v>0.10988895513960407</v>
      </c>
      <c r="J62" s="7"/>
    </row>
    <row r="63" spans="1:10" ht="18" customHeight="1">
      <c r="A63" s="124"/>
      <c r="B63" s="39"/>
      <c r="C63" s="193" t="s">
        <v>117</v>
      </c>
      <c r="D63" s="189">
        <v>8.216779670458145E-2</v>
      </c>
      <c r="E63" s="189">
        <v>7.8056100174871329E-2</v>
      </c>
      <c r="F63" s="189">
        <v>7.8988915663272111E-2</v>
      </c>
      <c r="G63" s="189">
        <v>5.6224763952393272E-2</v>
      </c>
      <c r="H63" s="189">
        <v>5.335204895259299E-2</v>
      </c>
      <c r="I63" s="199">
        <v>5.1423249876803891E-2</v>
      </c>
      <c r="J63" s="7"/>
    </row>
    <row r="64" spans="1:10">
      <c r="A64" s="124"/>
      <c r="B64" s="117"/>
      <c r="C64" s="117"/>
      <c r="D64" s="117"/>
      <c r="E64" s="44"/>
      <c r="F64" s="44"/>
      <c r="G64" s="44"/>
      <c r="H64" s="44"/>
      <c r="I64" s="44"/>
      <c r="J64" s="7"/>
    </row>
    <row r="65" spans="1:10" ht="13.5">
      <c r="A65" s="7"/>
      <c r="B65" s="45"/>
      <c r="C65" s="118"/>
      <c r="D65" s="118"/>
      <c r="E65" s="118"/>
      <c r="F65" s="118"/>
      <c r="G65" s="118"/>
      <c r="H65" s="118"/>
      <c r="I65" s="118"/>
      <c r="J65" s="7"/>
    </row>
    <row r="66" spans="1:10">
      <c r="A66" s="7"/>
      <c r="B66" s="7"/>
      <c r="C66" s="7"/>
      <c r="D66" s="119"/>
      <c r="E66" s="119"/>
      <c r="F66" s="119"/>
      <c r="G66" s="119"/>
      <c r="H66" s="119"/>
      <c r="I66" s="276"/>
      <c r="J66" s="7"/>
    </row>
    <row r="67" spans="1:10">
      <c r="A67" s="7"/>
      <c r="B67" s="7"/>
      <c r="C67" s="7"/>
      <c r="D67" s="119"/>
      <c r="E67" s="119"/>
      <c r="F67" s="119"/>
      <c r="G67" s="119"/>
      <c r="H67" s="119"/>
      <c r="I67" s="276"/>
      <c r="J67" s="7"/>
    </row>
    <row r="68" spans="1:10">
      <c r="A68" s="7"/>
      <c r="B68" s="7"/>
      <c r="C68" s="7"/>
      <c r="D68" s="119"/>
      <c r="E68" s="119"/>
      <c r="F68" s="119"/>
      <c r="G68" s="119"/>
      <c r="H68" s="119"/>
      <c r="I68" s="276"/>
      <c r="J68" s="7"/>
    </row>
    <row r="69" spans="1:10">
      <c r="A69" s="7"/>
      <c r="B69" s="7"/>
      <c r="C69" s="7"/>
      <c r="D69" s="119"/>
      <c r="E69" s="119"/>
      <c r="F69" s="119"/>
      <c r="G69" s="119"/>
      <c r="H69" s="119"/>
      <c r="I69" s="276"/>
      <c r="J69" s="7"/>
    </row>
    <row r="70" spans="1:10">
      <c r="A70" s="7"/>
      <c r="B70" s="7"/>
      <c r="C70" s="7"/>
      <c r="D70" s="119"/>
      <c r="E70" s="119"/>
      <c r="F70" s="119"/>
      <c r="G70" s="119"/>
      <c r="H70" s="119"/>
      <c r="I70" s="276"/>
      <c r="J70" s="7"/>
    </row>
    <row r="71" spans="1:10">
      <c r="A71" s="7"/>
      <c r="B71" s="7"/>
      <c r="C71" s="7"/>
      <c r="D71" s="119"/>
      <c r="E71" s="119"/>
      <c r="F71" s="119"/>
      <c r="G71" s="119"/>
      <c r="H71" s="119"/>
      <c r="I71" s="276"/>
      <c r="J71" s="7"/>
    </row>
    <row r="72" spans="1:10">
      <c r="A72" s="7"/>
      <c r="B72" s="7"/>
      <c r="C72" s="7"/>
      <c r="D72" s="119"/>
      <c r="E72" s="119"/>
      <c r="F72" s="119"/>
      <c r="G72" s="119"/>
      <c r="H72" s="119"/>
      <c r="I72" s="276"/>
      <c r="J72" s="7"/>
    </row>
    <row r="73" spans="1:10">
      <c r="A73" s="7"/>
      <c r="B73" s="7"/>
      <c r="C73" s="7"/>
      <c r="D73" s="119"/>
      <c r="E73" s="119"/>
      <c r="F73" s="119"/>
      <c r="G73" s="119"/>
      <c r="H73" s="119"/>
      <c r="I73" s="276"/>
      <c r="J73" s="7"/>
    </row>
    <row r="74" spans="1:10">
      <c r="A74" s="7"/>
      <c r="B74" s="7"/>
      <c r="C74" s="7"/>
      <c r="D74" s="119"/>
      <c r="E74" s="119"/>
      <c r="F74" s="119"/>
      <c r="G74" s="119"/>
      <c r="H74" s="119"/>
      <c r="I74" s="276"/>
      <c r="J74" s="7"/>
    </row>
    <row r="75" spans="1:10">
      <c r="A75" s="7"/>
      <c r="B75" s="7"/>
      <c r="C75" s="7"/>
      <c r="D75" s="119"/>
      <c r="E75" s="119"/>
      <c r="F75" s="119"/>
      <c r="G75" s="119"/>
      <c r="H75" s="119"/>
      <c r="I75" s="276"/>
      <c r="J75" s="7"/>
    </row>
    <row r="76" spans="1:10">
      <c r="A76" s="7"/>
      <c r="B76" s="7"/>
      <c r="C76" s="7"/>
      <c r="D76" s="119"/>
      <c r="E76" s="119"/>
      <c r="F76" s="119"/>
      <c r="G76" s="119"/>
      <c r="H76" s="119"/>
      <c r="I76" s="276"/>
      <c r="J76" s="7"/>
    </row>
    <row r="77" spans="1:10">
      <c r="A77" s="7"/>
      <c r="B77" s="7"/>
      <c r="C77" s="7"/>
      <c r="D77" s="119"/>
      <c r="E77" s="119"/>
      <c r="F77" s="119"/>
      <c r="G77" s="119"/>
      <c r="H77" s="119"/>
      <c r="I77" s="276"/>
      <c r="J77" s="7"/>
    </row>
    <row r="78" spans="1:10">
      <c r="A78" s="7"/>
      <c r="B78" s="7"/>
      <c r="C78" s="7"/>
      <c r="D78" s="119"/>
      <c r="E78" s="119"/>
      <c r="F78" s="119"/>
      <c r="G78" s="119"/>
      <c r="H78" s="119"/>
      <c r="I78" s="276"/>
      <c r="J78" s="7"/>
    </row>
    <row r="79" spans="1:10">
      <c r="A79" s="7"/>
      <c r="B79" s="7"/>
      <c r="C79" s="7"/>
      <c r="D79" s="7"/>
      <c r="E79" s="7"/>
      <c r="F79" s="7"/>
      <c r="G79" s="7"/>
      <c r="H79" s="7"/>
      <c r="I79" s="40"/>
      <c r="J79" s="7"/>
    </row>
    <row r="80" spans="1:10">
      <c r="A80" s="7"/>
      <c r="B80" s="7"/>
      <c r="C80" s="7"/>
      <c r="D80" s="7"/>
      <c r="E80" s="7"/>
      <c r="F80" s="7"/>
      <c r="G80" s="7"/>
      <c r="H80" s="7"/>
      <c r="I80" s="40"/>
      <c r="J80" s="7"/>
    </row>
    <row r="81" spans="1:10">
      <c r="A81" s="7"/>
      <c r="B81" s="7"/>
      <c r="C81" s="7"/>
      <c r="D81" s="7"/>
      <c r="E81" s="7"/>
      <c r="F81" s="7"/>
      <c r="G81" s="7"/>
      <c r="H81" s="7"/>
      <c r="I81" s="40"/>
      <c r="J81" s="7"/>
    </row>
    <row r="82" spans="1:10">
      <c r="A82" s="7"/>
      <c r="B82" s="7"/>
      <c r="C82" s="7"/>
      <c r="D82" s="7"/>
      <c r="E82" s="7"/>
      <c r="F82" s="7"/>
      <c r="G82" s="7"/>
      <c r="H82" s="7"/>
      <c r="I82" s="40"/>
      <c r="J82" s="7"/>
    </row>
    <row r="83" spans="1:10">
      <c r="A83" s="7"/>
      <c r="B83" s="7"/>
      <c r="C83" s="7"/>
      <c r="D83" s="7"/>
      <c r="E83" s="7"/>
      <c r="F83" s="7"/>
      <c r="G83" s="7"/>
      <c r="H83" s="7"/>
      <c r="I83" s="40"/>
      <c r="J83" s="7"/>
    </row>
    <row r="84" spans="1:10">
      <c r="A84" s="7"/>
      <c r="B84" s="7"/>
      <c r="C84" s="7"/>
      <c r="D84" s="7"/>
      <c r="E84" s="7"/>
      <c r="F84" s="7"/>
      <c r="G84" s="7"/>
      <c r="H84" s="7"/>
      <c r="I84" s="40"/>
      <c r="J84" s="7"/>
    </row>
    <row r="85" spans="1:10">
      <c r="A85" s="7"/>
      <c r="B85" s="7"/>
      <c r="C85" s="7"/>
      <c r="D85" s="7"/>
      <c r="E85" s="7"/>
      <c r="F85" s="7"/>
      <c r="G85" s="7"/>
      <c r="H85" s="7"/>
      <c r="I85" s="40"/>
      <c r="J85" s="7"/>
    </row>
    <row r="86" spans="1:10">
      <c r="A86" s="7"/>
      <c r="B86" s="7"/>
      <c r="C86" s="7"/>
      <c r="D86" s="7"/>
      <c r="E86" s="7"/>
      <c r="F86" s="7"/>
      <c r="G86" s="7"/>
      <c r="H86" s="7"/>
      <c r="I86" s="40"/>
      <c r="J86" s="7"/>
    </row>
    <row r="87" spans="1:10">
      <c r="A87" s="7"/>
      <c r="B87" s="7"/>
      <c r="C87" s="7"/>
      <c r="D87" s="7"/>
      <c r="E87" s="7"/>
      <c r="F87" s="7"/>
      <c r="G87" s="7"/>
      <c r="H87" s="7"/>
      <c r="I87" s="40"/>
      <c r="J87" s="7"/>
    </row>
    <row r="88" spans="1:10">
      <c r="A88" s="7"/>
      <c r="B88" s="7"/>
      <c r="C88" s="7"/>
      <c r="D88" s="7"/>
      <c r="E88" s="7"/>
      <c r="F88" s="7"/>
      <c r="G88" s="7"/>
      <c r="H88" s="7"/>
      <c r="I88" s="40"/>
      <c r="J88" s="7"/>
    </row>
    <row r="89" spans="1:10">
      <c r="A89" s="7"/>
      <c r="B89" s="7"/>
      <c r="C89" s="7"/>
      <c r="D89" s="7"/>
      <c r="E89" s="7"/>
      <c r="F89" s="7"/>
      <c r="G89" s="7"/>
      <c r="H89" s="7"/>
      <c r="I89" s="40"/>
      <c r="J89" s="7"/>
    </row>
    <row r="90" spans="1:10">
      <c r="A90" s="7"/>
      <c r="B90" s="7"/>
      <c r="C90" s="7"/>
      <c r="D90" s="7"/>
      <c r="E90" s="7"/>
      <c r="F90" s="7"/>
      <c r="G90" s="7"/>
      <c r="H90" s="7"/>
      <c r="I90" s="40"/>
      <c r="J90" s="7"/>
    </row>
    <row r="91" spans="1:10">
      <c r="A91" s="7"/>
      <c r="B91" s="7"/>
      <c r="C91" s="7"/>
      <c r="D91" s="7"/>
      <c r="E91" s="7"/>
      <c r="F91" s="7"/>
      <c r="G91" s="7"/>
      <c r="H91" s="7"/>
      <c r="I91" s="40"/>
      <c r="J91" s="7"/>
    </row>
    <row r="92" spans="1:10">
      <c r="A92" s="7"/>
      <c r="B92" s="7"/>
      <c r="C92" s="7"/>
      <c r="D92" s="7"/>
      <c r="E92" s="7"/>
      <c r="F92" s="7"/>
      <c r="G92" s="7"/>
      <c r="H92" s="7"/>
      <c r="I92" s="40"/>
      <c r="J92" s="7"/>
    </row>
    <row r="93" spans="1:10">
      <c r="A93" s="7"/>
      <c r="B93" s="7"/>
      <c r="C93" s="7"/>
      <c r="D93" s="7"/>
      <c r="E93" s="7"/>
      <c r="F93" s="7"/>
      <c r="G93" s="7"/>
      <c r="H93" s="7"/>
      <c r="I93" s="40"/>
      <c r="J93" s="7"/>
    </row>
    <row r="94" spans="1:10">
      <c r="A94" s="7"/>
      <c r="B94" s="7"/>
      <c r="C94" s="7"/>
      <c r="D94" s="7"/>
      <c r="E94" s="7"/>
      <c r="F94" s="7"/>
      <c r="G94" s="7"/>
      <c r="H94" s="7"/>
      <c r="I94" s="40"/>
      <c r="J94" s="7"/>
    </row>
    <row r="95" spans="1:10">
      <c r="A95" s="7"/>
      <c r="B95" s="7"/>
      <c r="C95" s="7"/>
      <c r="D95" s="7"/>
      <c r="E95" s="7"/>
      <c r="F95" s="7"/>
      <c r="G95" s="7"/>
      <c r="H95" s="7"/>
      <c r="I95" s="40"/>
      <c r="J95" s="7"/>
    </row>
    <row r="96" spans="1:10">
      <c r="A96" s="7"/>
      <c r="B96" s="7"/>
      <c r="C96" s="119"/>
      <c r="D96" s="119"/>
      <c r="E96" s="7"/>
      <c r="F96" s="7"/>
      <c r="G96" s="7"/>
      <c r="H96" s="7"/>
      <c r="I96" s="40"/>
      <c r="J96" s="7"/>
    </row>
    <row r="97" spans="1:10">
      <c r="A97" s="7"/>
      <c r="B97" s="7"/>
      <c r="C97" s="7"/>
      <c r="D97" s="7"/>
      <c r="E97" s="7"/>
      <c r="F97" s="7"/>
      <c r="G97" s="7"/>
      <c r="H97" s="7"/>
      <c r="I97" s="40"/>
      <c r="J97" s="7"/>
    </row>
    <row r="98" spans="1:10">
      <c r="A98" s="7"/>
      <c r="B98" s="7"/>
      <c r="C98" s="7"/>
      <c r="D98" s="7"/>
      <c r="E98" s="7"/>
      <c r="F98" s="7"/>
      <c r="G98" s="7"/>
      <c r="H98" s="7"/>
      <c r="I98" s="40"/>
      <c r="J98" s="7"/>
    </row>
    <row r="99" spans="1:10">
      <c r="A99" s="7"/>
      <c r="B99" s="7"/>
      <c r="C99" s="7"/>
      <c r="D99" s="7"/>
      <c r="E99" s="7"/>
      <c r="F99" s="7"/>
      <c r="G99" s="7"/>
      <c r="H99" s="7"/>
      <c r="I99" s="40"/>
      <c r="J99" s="7"/>
    </row>
    <row r="100" spans="1:10">
      <c r="A100" s="7"/>
      <c r="B100" s="7"/>
      <c r="C100" s="7"/>
      <c r="D100" s="7"/>
      <c r="E100" s="7"/>
      <c r="F100" s="7"/>
      <c r="G100" s="7"/>
      <c r="H100" s="7"/>
      <c r="I100" s="40"/>
      <c r="J100" s="7"/>
    </row>
    <row r="101" spans="1:10">
      <c r="A101" s="7"/>
      <c r="B101" s="7"/>
      <c r="C101" s="7"/>
      <c r="D101" s="7"/>
      <c r="E101" s="7"/>
      <c r="F101" s="7"/>
      <c r="G101" s="7"/>
      <c r="H101" s="7"/>
      <c r="I101" s="40"/>
      <c r="J101" s="7"/>
    </row>
    <row r="102" spans="1:10">
      <c r="A102" s="7"/>
      <c r="B102" s="7"/>
      <c r="C102" s="7"/>
      <c r="D102" s="7"/>
      <c r="E102" s="7"/>
      <c r="F102" s="7"/>
      <c r="G102" s="7"/>
      <c r="H102" s="7"/>
      <c r="I102" s="40"/>
      <c r="J102" s="7"/>
    </row>
    <row r="103" spans="1:10">
      <c r="A103" s="7"/>
      <c r="B103" s="7"/>
      <c r="C103" s="7"/>
      <c r="D103" s="7"/>
      <c r="E103" s="7"/>
      <c r="F103" s="7"/>
      <c r="G103" s="7"/>
      <c r="H103" s="7"/>
      <c r="I103" s="40"/>
      <c r="J103" s="7"/>
    </row>
    <row r="104" spans="1:10">
      <c r="A104" s="7"/>
      <c r="B104" s="7"/>
      <c r="C104" s="7"/>
      <c r="D104" s="7"/>
      <c r="E104" s="7"/>
      <c r="F104" s="7"/>
      <c r="G104" s="7"/>
      <c r="H104" s="7"/>
      <c r="I104" s="40"/>
      <c r="J104" s="7"/>
    </row>
    <row r="105" spans="1:10">
      <c r="A105" s="7"/>
      <c r="B105" s="7"/>
      <c r="C105" s="7"/>
      <c r="D105" s="7"/>
      <c r="E105" s="7"/>
      <c r="F105" s="7"/>
      <c r="G105" s="7"/>
      <c r="H105" s="7"/>
      <c r="I105" s="40"/>
      <c r="J105" s="7"/>
    </row>
    <row r="106" spans="1:10">
      <c r="A106" s="7"/>
      <c r="B106" s="7"/>
      <c r="C106" s="7"/>
      <c r="D106" s="7"/>
      <c r="E106" s="7"/>
      <c r="F106" s="7"/>
      <c r="G106" s="7"/>
      <c r="H106" s="7"/>
      <c r="I106" s="40"/>
      <c r="J106" s="7"/>
    </row>
    <row r="107" spans="1:10">
      <c r="A107" s="7"/>
      <c r="B107" s="7"/>
      <c r="C107" s="7"/>
      <c r="D107" s="7"/>
      <c r="E107" s="7"/>
      <c r="F107" s="7"/>
      <c r="G107" s="7"/>
      <c r="H107" s="7"/>
      <c r="I107" s="40"/>
      <c r="J107" s="7"/>
    </row>
    <row r="108" spans="1:10">
      <c r="A108" s="7"/>
      <c r="B108" s="7"/>
      <c r="C108" s="7"/>
      <c r="D108" s="7"/>
      <c r="E108" s="7"/>
      <c r="F108" s="7"/>
      <c r="G108" s="7"/>
      <c r="H108" s="7"/>
      <c r="I108" s="40"/>
      <c r="J108" s="7"/>
    </row>
    <row r="109" spans="1:10">
      <c r="A109" s="7"/>
      <c r="B109" s="7"/>
      <c r="C109" s="7"/>
      <c r="D109" s="7"/>
      <c r="E109" s="7"/>
      <c r="F109" s="7"/>
      <c r="G109" s="7"/>
      <c r="H109" s="7"/>
      <c r="I109" s="40"/>
      <c r="J109" s="7"/>
    </row>
    <row r="110" spans="1:10">
      <c r="A110" s="7"/>
      <c r="B110" s="7"/>
      <c r="C110" s="7"/>
      <c r="D110" s="7"/>
      <c r="E110" s="7"/>
      <c r="F110" s="7"/>
      <c r="G110" s="7"/>
      <c r="H110" s="7"/>
      <c r="I110" s="40"/>
      <c r="J110" s="7"/>
    </row>
    <row r="111" spans="1:10">
      <c r="A111" s="7"/>
      <c r="B111" s="7"/>
      <c r="C111" s="7"/>
      <c r="D111" s="7"/>
      <c r="E111" s="7"/>
      <c r="F111" s="7"/>
      <c r="G111" s="7"/>
      <c r="H111" s="7"/>
      <c r="I111" s="40"/>
      <c r="J111" s="7"/>
    </row>
    <row r="112" spans="1:10">
      <c r="A112" s="7"/>
      <c r="B112" s="7"/>
      <c r="C112" s="7"/>
      <c r="D112" s="7"/>
      <c r="E112" s="7"/>
      <c r="F112" s="7"/>
      <c r="G112" s="7"/>
      <c r="H112" s="7"/>
      <c r="I112" s="40"/>
      <c r="J112" s="7"/>
    </row>
    <row r="113" spans="1:10">
      <c r="A113" s="7"/>
      <c r="B113" s="7"/>
      <c r="C113" s="7"/>
      <c r="D113" s="7"/>
      <c r="E113" s="7"/>
      <c r="F113" s="7"/>
      <c r="G113" s="7"/>
      <c r="H113" s="7"/>
      <c r="I113" s="40"/>
      <c r="J113" s="7"/>
    </row>
    <row r="114" spans="1:10">
      <c r="A114" s="7"/>
      <c r="B114" s="7"/>
      <c r="C114" s="7"/>
      <c r="D114" s="7"/>
      <c r="E114" s="7"/>
      <c r="F114" s="7"/>
      <c r="G114" s="7"/>
      <c r="H114" s="7"/>
      <c r="I114" s="40"/>
      <c r="J114" s="7"/>
    </row>
    <row r="115" spans="1:10">
      <c r="A115" s="7"/>
      <c r="B115" s="7"/>
      <c r="C115" s="7"/>
      <c r="D115" s="7"/>
      <c r="E115" s="7"/>
      <c r="F115" s="7"/>
      <c r="G115" s="7"/>
      <c r="H115" s="7"/>
      <c r="I115" s="40"/>
      <c r="J115" s="7"/>
    </row>
    <row r="116" spans="1:10">
      <c r="A116" s="7"/>
      <c r="B116" s="7"/>
      <c r="C116" s="7"/>
      <c r="D116" s="7"/>
      <c r="E116" s="7"/>
      <c r="F116" s="7"/>
      <c r="G116" s="7"/>
      <c r="H116" s="7"/>
      <c r="I116" s="40"/>
      <c r="J116" s="7"/>
    </row>
    <row r="117" spans="1:10">
      <c r="A117" s="7"/>
      <c r="B117" s="7"/>
      <c r="C117" s="7"/>
      <c r="D117" s="7"/>
      <c r="E117" s="7"/>
      <c r="F117" s="7"/>
      <c r="G117" s="7"/>
      <c r="H117" s="7"/>
      <c r="I117" s="40"/>
      <c r="J117" s="7"/>
    </row>
    <row r="118" spans="1:10">
      <c r="A118" s="7"/>
      <c r="B118" s="7"/>
      <c r="C118" s="7"/>
      <c r="D118" s="7"/>
      <c r="E118" s="7"/>
      <c r="F118" s="7"/>
      <c r="G118" s="7"/>
      <c r="H118" s="7"/>
      <c r="I118" s="40"/>
      <c r="J118" s="7"/>
    </row>
    <row r="119" spans="1:10">
      <c r="A119" s="7"/>
      <c r="B119" s="7"/>
      <c r="C119" s="7"/>
      <c r="D119" s="7"/>
      <c r="E119" s="7"/>
      <c r="F119" s="7"/>
      <c r="G119" s="7"/>
      <c r="H119" s="7"/>
      <c r="I119" s="40"/>
      <c r="J119" s="7"/>
    </row>
    <row r="120" spans="1:10">
      <c r="A120" s="7"/>
      <c r="B120" s="7"/>
      <c r="C120" s="7"/>
      <c r="D120" s="7"/>
      <c r="E120" s="7"/>
      <c r="F120" s="7"/>
      <c r="G120" s="7"/>
      <c r="H120" s="7"/>
      <c r="I120" s="40"/>
      <c r="J120" s="7"/>
    </row>
    <row r="121" spans="1:10">
      <c r="A121" s="7"/>
      <c r="B121" s="7"/>
      <c r="C121" s="7"/>
      <c r="D121" s="7"/>
      <c r="E121" s="7"/>
      <c r="F121" s="7"/>
      <c r="G121" s="7"/>
      <c r="H121" s="7"/>
      <c r="I121" s="40"/>
      <c r="J121" s="7"/>
    </row>
    <row r="122" spans="1:10">
      <c r="A122" s="7"/>
      <c r="B122" s="7"/>
      <c r="C122" s="7"/>
      <c r="D122" s="7"/>
      <c r="E122" s="7"/>
      <c r="F122" s="7"/>
      <c r="G122" s="7"/>
      <c r="H122" s="7"/>
      <c r="I122" s="40"/>
      <c r="J122" s="7"/>
    </row>
    <row r="123" spans="1:10">
      <c r="A123" s="7"/>
      <c r="B123" s="7"/>
      <c r="C123" s="7"/>
      <c r="D123" s="7"/>
      <c r="E123" s="7"/>
      <c r="F123" s="7"/>
      <c r="G123" s="7"/>
      <c r="H123" s="7"/>
      <c r="I123" s="40"/>
      <c r="J123" s="7"/>
    </row>
    <row r="124" spans="1:10">
      <c r="A124" s="7"/>
      <c r="B124" s="7"/>
      <c r="C124" s="7"/>
      <c r="D124" s="7"/>
      <c r="E124" s="7"/>
      <c r="F124" s="7"/>
      <c r="G124" s="7"/>
      <c r="H124" s="7"/>
      <c r="I124" s="40"/>
      <c r="J124" s="7"/>
    </row>
    <row r="125" spans="1:10">
      <c r="A125" s="7"/>
      <c r="B125" s="7"/>
      <c r="C125" s="7"/>
      <c r="D125" s="7"/>
      <c r="E125" s="7"/>
      <c r="F125" s="7"/>
      <c r="G125" s="7"/>
      <c r="H125" s="7"/>
      <c r="I125" s="40"/>
      <c r="J125" s="7"/>
    </row>
    <row r="126" spans="1:10">
      <c r="A126" s="7"/>
      <c r="B126" s="7"/>
      <c r="C126" s="7"/>
      <c r="D126" s="7"/>
      <c r="E126" s="7"/>
      <c r="F126" s="7"/>
      <c r="G126" s="7"/>
      <c r="H126" s="7"/>
      <c r="I126" s="40"/>
      <c r="J126" s="7"/>
    </row>
    <row r="127" spans="1:10">
      <c r="A127" s="7"/>
      <c r="B127" s="7"/>
      <c r="C127" s="7"/>
      <c r="D127" s="7"/>
      <c r="E127" s="7"/>
      <c r="F127" s="7"/>
      <c r="G127" s="7"/>
      <c r="H127" s="7"/>
      <c r="I127" s="40"/>
      <c r="J127" s="7"/>
    </row>
    <row r="128" spans="1:10">
      <c r="A128" s="7"/>
      <c r="B128" s="7"/>
      <c r="C128" s="7"/>
      <c r="D128" s="7"/>
      <c r="E128" s="7"/>
      <c r="F128" s="7"/>
      <c r="G128" s="7"/>
      <c r="H128" s="7"/>
      <c r="I128" s="40"/>
      <c r="J128" s="7"/>
    </row>
    <row r="129" spans="1:10">
      <c r="A129" s="7"/>
      <c r="B129" s="7"/>
      <c r="C129" s="7"/>
      <c r="D129" s="7"/>
      <c r="E129" s="7"/>
      <c r="F129" s="7"/>
      <c r="G129" s="7"/>
      <c r="H129" s="7"/>
      <c r="I129" s="40"/>
      <c r="J129" s="7"/>
    </row>
    <row r="130" spans="1:10">
      <c r="A130" s="7"/>
      <c r="B130" s="7"/>
      <c r="C130" s="7"/>
      <c r="D130" s="7"/>
      <c r="E130" s="7"/>
      <c r="F130" s="7"/>
      <c r="G130" s="7"/>
      <c r="H130" s="7"/>
      <c r="I130" s="40"/>
      <c r="J130" s="7"/>
    </row>
    <row r="131" spans="1:10">
      <c r="A131" s="7"/>
      <c r="B131" s="7"/>
      <c r="C131" s="7"/>
      <c r="D131" s="7"/>
      <c r="E131" s="7"/>
      <c r="F131" s="7"/>
      <c r="G131" s="7"/>
      <c r="H131" s="7"/>
      <c r="I131" s="40"/>
      <c r="J131" s="7"/>
    </row>
    <row r="132" spans="1:10">
      <c r="A132" s="7"/>
      <c r="B132" s="7"/>
      <c r="C132" s="7"/>
      <c r="D132" s="7"/>
      <c r="E132" s="7"/>
      <c r="F132" s="7"/>
      <c r="G132" s="7"/>
      <c r="H132" s="7"/>
      <c r="I132" s="40"/>
      <c r="J132" s="7"/>
    </row>
    <row r="133" spans="1:10">
      <c r="A133" s="7"/>
      <c r="B133" s="7"/>
      <c r="C133" s="7"/>
      <c r="D133" s="7"/>
      <c r="E133" s="7"/>
      <c r="F133" s="7"/>
      <c r="G133" s="7"/>
      <c r="H133" s="7"/>
      <c r="I133" s="40"/>
      <c r="J133" s="7"/>
    </row>
    <row r="134" spans="1:10">
      <c r="A134" s="7"/>
      <c r="B134" s="7"/>
      <c r="C134" s="7"/>
      <c r="D134" s="7"/>
      <c r="E134" s="7"/>
      <c r="F134" s="7"/>
      <c r="G134" s="7"/>
      <c r="H134" s="7"/>
      <c r="I134" s="40"/>
      <c r="J134" s="7"/>
    </row>
  </sheetData>
  <mergeCells count="1">
    <mergeCell ref="A2:I2"/>
  </mergeCells>
  <printOptions horizontalCentered="1" verticalCentered="1"/>
  <pageMargins left="0" right="0" top="0" bottom="0" header="0" footer="0"/>
  <pageSetup paperSize="9" scale="83" orientation="landscape" horizontalDpi="300" verticalDpi="300" r:id="rId1"/>
  <headerFooter scaleWithDoc="0" alignWithMargins="0">
    <oddFooter>&amp;R&amp;"UniCredit,Normale"&amp;6&amp;K03-049&amp;P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134"/>
  <sheetViews>
    <sheetView showGridLines="0" zoomScale="90" zoomScaleNormal="90" zoomScaleSheetLayoutView="90" workbookViewId="0">
      <selection activeCell="J4" sqref="J1:K1048576"/>
    </sheetView>
  </sheetViews>
  <sheetFormatPr defaultColWidth="9.140625" defaultRowHeight="12.75" outlineLevelRow="1"/>
  <cols>
    <col min="1" max="1" width="1.5703125" style="9" customWidth="1"/>
    <col min="2" max="2" width="1.42578125" style="9" customWidth="1"/>
    <col min="3" max="3" width="50.7109375" style="9" customWidth="1"/>
    <col min="4" max="8" width="12.7109375" style="9" customWidth="1"/>
    <col min="9" max="9" width="12.7109375" style="273" customWidth="1"/>
    <col min="10" max="16384" width="9.140625" style="9"/>
  </cols>
  <sheetData>
    <row r="1" spans="1:10" ht="15" customHeight="1">
      <c r="A1" s="7"/>
      <c r="B1" s="7"/>
      <c r="C1" s="8"/>
      <c r="D1" s="8"/>
      <c r="E1" s="7"/>
      <c r="F1" s="7"/>
      <c r="G1" s="7"/>
      <c r="H1" s="7"/>
      <c r="I1" s="40"/>
      <c r="J1" s="7"/>
    </row>
    <row r="2" spans="1:10" ht="30.75" customHeight="1">
      <c r="A2" s="401" t="s">
        <v>204</v>
      </c>
      <c r="B2" s="401"/>
      <c r="C2" s="401"/>
      <c r="D2" s="401"/>
      <c r="E2" s="401"/>
      <c r="F2" s="401"/>
      <c r="G2" s="401"/>
      <c r="H2" s="401"/>
      <c r="I2" s="401"/>
      <c r="J2" s="7"/>
    </row>
    <row r="3" spans="1:10" ht="11.1" customHeight="1">
      <c r="A3" s="7"/>
      <c r="B3" s="7"/>
      <c r="C3" s="7"/>
      <c r="D3" s="7"/>
      <c r="E3" s="7"/>
      <c r="F3" s="7"/>
      <c r="G3" s="7"/>
      <c r="H3" s="7"/>
      <c r="I3" s="40"/>
      <c r="J3" s="7"/>
    </row>
    <row r="4" spans="1:10" ht="15" customHeight="1">
      <c r="A4" s="7"/>
      <c r="B4" s="7"/>
      <c r="C4" s="151" t="s">
        <v>20</v>
      </c>
      <c r="D4" s="11"/>
      <c r="E4" s="7"/>
      <c r="F4" s="7"/>
      <c r="G4" s="7"/>
      <c r="H4" s="7"/>
      <c r="I4" s="40"/>
      <c r="J4" s="7"/>
    </row>
    <row r="5" spans="1:10" s="14" customFormat="1" ht="15" customHeight="1">
      <c r="A5" s="12"/>
      <c r="B5" s="12"/>
      <c r="C5" s="12"/>
      <c r="D5" s="104" t="s">
        <v>42</v>
      </c>
      <c r="E5" s="104" t="s">
        <v>52</v>
      </c>
      <c r="F5" s="104" t="s">
        <v>53</v>
      </c>
      <c r="G5" s="104" t="s">
        <v>54</v>
      </c>
      <c r="H5" s="181" t="s">
        <v>42</v>
      </c>
      <c r="I5" s="182" t="s">
        <v>52</v>
      </c>
      <c r="J5" s="12"/>
    </row>
    <row r="6" spans="1:10" s="313" customFormat="1" ht="15" customHeight="1">
      <c r="A6" s="311"/>
      <c r="B6" s="311"/>
      <c r="C6" s="314" t="s">
        <v>5</v>
      </c>
      <c r="D6" s="312">
        <v>2016</v>
      </c>
      <c r="E6" s="312">
        <v>2016</v>
      </c>
      <c r="F6" s="312">
        <v>2016</v>
      </c>
      <c r="G6" s="312">
        <v>2016</v>
      </c>
      <c r="H6" s="312">
        <v>2017</v>
      </c>
      <c r="I6" s="183">
        <v>2017</v>
      </c>
      <c r="J6" s="311"/>
    </row>
    <row r="7" spans="1:10" s="313" customFormat="1" ht="6" customHeight="1">
      <c r="A7" s="315"/>
      <c r="B7" s="315"/>
      <c r="C7" s="316"/>
      <c r="D7" s="317"/>
      <c r="E7" s="317"/>
      <c r="F7" s="317"/>
      <c r="G7" s="317"/>
      <c r="H7" s="317"/>
      <c r="I7" s="229"/>
      <c r="J7" s="311"/>
    </row>
    <row r="8" spans="1:10" s="322" customFormat="1" ht="18" customHeight="1">
      <c r="A8" s="318"/>
      <c r="B8" s="319"/>
      <c r="C8" s="320" t="s">
        <v>114</v>
      </c>
      <c r="D8" s="321">
        <v>13044.169</v>
      </c>
      <c r="E8" s="321">
        <v>12705.235000000001</v>
      </c>
      <c r="F8" s="321">
        <v>13018.102999999999</v>
      </c>
      <c r="G8" s="321">
        <v>12734.468999999999</v>
      </c>
      <c r="H8" s="321">
        <v>12119.285</v>
      </c>
      <c r="I8" s="178">
        <v>11510.931</v>
      </c>
      <c r="J8" s="126"/>
    </row>
    <row r="9" spans="1:10" s="14" customFormat="1" ht="18" customHeight="1">
      <c r="A9" s="12"/>
      <c r="B9" s="105"/>
      <c r="C9" s="33" t="s">
        <v>118</v>
      </c>
      <c r="D9" s="78">
        <v>8268.3410000000003</v>
      </c>
      <c r="E9" s="78">
        <v>8234.9599999999991</v>
      </c>
      <c r="F9" s="78">
        <v>8328.9529999999995</v>
      </c>
      <c r="G9" s="78">
        <v>8643.8029999999999</v>
      </c>
      <c r="H9" s="32">
        <v>8453.8449999999993</v>
      </c>
      <c r="I9" s="163">
        <v>8030.9179999999997</v>
      </c>
      <c r="J9" s="96"/>
    </row>
    <row r="10" spans="1:10" s="14" customFormat="1" ht="18" customHeight="1">
      <c r="A10" s="12"/>
      <c r="B10" s="106"/>
      <c r="C10" s="107" t="s">
        <v>119</v>
      </c>
      <c r="D10" s="108">
        <v>0.6338725755546406</v>
      </c>
      <c r="E10" s="108">
        <v>0.64815487474257649</v>
      </c>
      <c r="F10" s="108">
        <v>0.6397977493341388</v>
      </c>
      <c r="G10" s="108">
        <v>0.67877215767693189</v>
      </c>
      <c r="H10" s="121">
        <v>0.69755311472582737</v>
      </c>
      <c r="I10" s="195">
        <v>0.69767753798541576</v>
      </c>
      <c r="J10" s="109"/>
    </row>
    <row r="11" spans="1:10" s="322" customFormat="1" ht="18" customHeight="1">
      <c r="A11" s="318"/>
      <c r="B11" s="319"/>
      <c r="C11" s="320" t="s">
        <v>115</v>
      </c>
      <c r="D11" s="321">
        <v>4775.8279999999995</v>
      </c>
      <c r="E11" s="321">
        <v>4470.2750000000015</v>
      </c>
      <c r="F11" s="321">
        <v>4689.1499999999996</v>
      </c>
      <c r="G11" s="321">
        <v>4090.6659999999993</v>
      </c>
      <c r="H11" s="321">
        <v>3665.4400000000005</v>
      </c>
      <c r="I11" s="178">
        <v>3480.0130000000008</v>
      </c>
      <c r="J11" s="126"/>
    </row>
    <row r="12" spans="1:10" s="14" customFormat="1" ht="6.95" customHeight="1">
      <c r="A12" s="12"/>
      <c r="B12" s="105"/>
      <c r="C12" s="33"/>
      <c r="D12" s="78"/>
      <c r="E12" s="78"/>
      <c r="F12" s="78"/>
      <c r="G12" s="78"/>
      <c r="H12" s="32"/>
      <c r="I12" s="163"/>
      <c r="J12" s="12"/>
    </row>
    <row r="13" spans="1:10" s="322" customFormat="1" ht="18" customHeight="1">
      <c r="A13" s="318"/>
      <c r="B13" s="319"/>
      <c r="C13" s="320" t="s">
        <v>156</v>
      </c>
      <c r="D13" s="321">
        <v>11283.849</v>
      </c>
      <c r="E13" s="321">
        <v>10639.718000000001</v>
      </c>
      <c r="F13" s="321">
        <v>10672.130999999999</v>
      </c>
      <c r="G13" s="321">
        <v>10955.807000000001</v>
      </c>
      <c r="H13" s="321">
        <v>11143.130999999999</v>
      </c>
      <c r="I13" s="178">
        <v>10674.476000000001</v>
      </c>
      <c r="J13" s="126"/>
    </row>
    <row r="14" spans="1:10" s="14" customFormat="1" ht="18" customHeight="1">
      <c r="A14" s="12"/>
      <c r="B14" s="105"/>
      <c r="C14" s="33" t="s">
        <v>118</v>
      </c>
      <c r="D14" s="78">
        <v>3971.5410000000002</v>
      </c>
      <c r="E14" s="78">
        <v>3817.4720000000002</v>
      </c>
      <c r="F14" s="78">
        <v>3711.3449999999998</v>
      </c>
      <c r="G14" s="78">
        <v>4560.7979999999998</v>
      </c>
      <c r="H14" s="32">
        <v>4633.5190000000002</v>
      </c>
      <c r="I14" s="163">
        <v>4481.6059999999998</v>
      </c>
      <c r="J14" s="96"/>
    </row>
    <row r="15" spans="1:10" s="14" customFormat="1" ht="18" customHeight="1">
      <c r="A15" s="12"/>
      <c r="B15" s="106"/>
      <c r="C15" s="107" t="s">
        <v>119</v>
      </c>
      <c r="D15" s="108">
        <v>0.35196686875196576</v>
      </c>
      <c r="E15" s="108">
        <v>0.35879447180836938</v>
      </c>
      <c r="F15" s="108">
        <v>0.34776044259576649</v>
      </c>
      <c r="G15" s="108">
        <v>0.41629046586892227</v>
      </c>
      <c r="H15" s="121">
        <v>0.41581840866808445</v>
      </c>
      <c r="I15" s="195">
        <v>0.41984318480832217</v>
      </c>
      <c r="J15" s="109"/>
    </row>
    <row r="16" spans="1:10" s="322" customFormat="1" ht="18" customHeight="1">
      <c r="A16" s="318"/>
      <c r="B16" s="319"/>
      <c r="C16" s="320" t="s">
        <v>157</v>
      </c>
      <c r="D16" s="321">
        <v>7312.308</v>
      </c>
      <c r="E16" s="321">
        <v>6822.246000000001</v>
      </c>
      <c r="F16" s="321">
        <v>6960.7860000000001</v>
      </c>
      <c r="G16" s="321">
        <v>6395.0090000000009</v>
      </c>
      <c r="H16" s="321">
        <v>6509.6119999999992</v>
      </c>
      <c r="I16" s="178">
        <v>6192.8700000000008</v>
      </c>
      <c r="J16" s="126"/>
    </row>
    <row r="17" spans="1:10" s="14" customFormat="1" ht="6.75" hidden="1" customHeight="1" outlineLevel="1">
      <c r="A17" s="12"/>
      <c r="B17" s="105"/>
      <c r="C17" s="33"/>
      <c r="D17" s="78"/>
      <c r="E17" s="78"/>
      <c r="F17" s="78"/>
      <c r="G17" s="78"/>
      <c r="H17" s="32"/>
      <c r="I17" s="163"/>
      <c r="J17" s="12"/>
    </row>
    <row r="18" spans="1:10" s="24" customFormat="1" ht="18" hidden="1" customHeight="1" outlineLevel="1">
      <c r="A18" s="22"/>
      <c r="B18" s="105"/>
      <c r="C18" s="20" t="s">
        <v>158</v>
      </c>
      <c r="D18" s="77">
        <v>0</v>
      </c>
      <c r="E18" s="77">
        <v>0</v>
      </c>
      <c r="F18" s="77">
        <v>0</v>
      </c>
      <c r="G18" s="77"/>
      <c r="H18" s="27"/>
      <c r="I18" s="178"/>
      <c r="J18" s="22"/>
    </row>
    <row r="19" spans="1:10" s="24" customFormat="1" ht="18" hidden="1" customHeight="1" outlineLevel="1">
      <c r="A19" s="22"/>
      <c r="B19" s="105"/>
      <c r="C19" s="33" t="s">
        <v>118</v>
      </c>
      <c r="D19" s="78">
        <v>0</v>
      </c>
      <c r="E19" s="78">
        <v>0</v>
      </c>
      <c r="F19" s="78">
        <v>0</v>
      </c>
      <c r="G19" s="78"/>
      <c r="H19" s="32"/>
      <c r="I19" s="163"/>
      <c r="J19" s="110"/>
    </row>
    <row r="20" spans="1:10" s="14" customFormat="1" ht="18" hidden="1" customHeight="1" outlineLevel="1">
      <c r="A20" s="12"/>
      <c r="B20" s="111"/>
      <c r="C20" s="107" t="s">
        <v>119</v>
      </c>
      <c r="D20" s="108" t="s">
        <v>23</v>
      </c>
      <c r="E20" s="108" t="s">
        <v>23</v>
      </c>
      <c r="F20" s="108" t="s">
        <v>23</v>
      </c>
      <c r="G20" s="108"/>
      <c r="H20" s="121"/>
      <c r="I20" s="195"/>
      <c r="J20" s="112"/>
    </row>
    <row r="21" spans="1:10" s="14" customFormat="1" ht="18" hidden="1" customHeight="1" outlineLevel="1">
      <c r="A21" s="12"/>
      <c r="B21" s="105"/>
      <c r="C21" s="20" t="s">
        <v>159</v>
      </c>
      <c r="D21" s="77">
        <v>0</v>
      </c>
      <c r="E21" s="77">
        <v>0</v>
      </c>
      <c r="F21" s="77">
        <v>0</v>
      </c>
      <c r="G21" s="77"/>
      <c r="H21" s="27"/>
      <c r="I21" s="178"/>
      <c r="J21" s="112"/>
    </row>
    <row r="22" spans="1:10" s="14" customFormat="1" ht="6.75" hidden="1" customHeight="1" outlineLevel="1">
      <c r="A22" s="12"/>
      <c r="B22" s="105"/>
      <c r="C22" s="33"/>
      <c r="D22" s="78"/>
      <c r="E22" s="78"/>
      <c r="F22" s="78"/>
      <c r="G22" s="78"/>
      <c r="H22" s="32"/>
      <c r="I22" s="163"/>
      <c r="J22" s="12"/>
    </row>
    <row r="23" spans="1:10" s="14" customFormat="1" ht="18" hidden="1" customHeight="1" outlineLevel="1">
      <c r="A23" s="12"/>
      <c r="B23" s="105"/>
      <c r="C23" s="20" t="s">
        <v>160</v>
      </c>
      <c r="D23" s="77">
        <v>0</v>
      </c>
      <c r="E23" s="77">
        <v>0</v>
      </c>
      <c r="F23" s="77">
        <v>0</v>
      </c>
      <c r="G23" s="77"/>
      <c r="H23" s="27"/>
      <c r="I23" s="178"/>
      <c r="J23" s="112"/>
    </row>
    <row r="24" spans="1:10" s="14" customFormat="1" ht="18" hidden="1" customHeight="1" outlineLevel="1">
      <c r="A24" s="12"/>
      <c r="B24" s="105"/>
      <c r="C24" s="33" t="s">
        <v>118</v>
      </c>
      <c r="D24" s="78">
        <v>0</v>
      </c>
      <c r="E24" s="78">
        <v>0</v>
      </c>
      <c r="F24" s="78">
        <v>0</v>
      </c>
      <c r="G24" s="78"/>
      <c r="H24" s="32"/>
      <c r="I24" s="163"/>
      <c r="J24" s="112"/>
    </row>
    <row r="25" spans="1:10" s="24" customFormat="1" ht="18" hidden="1" customHeight="1" outlineLevel="1">
      <c r="A25" s="22"/>
      <c r="B25" s="111"/>
      <c r="C25" s="107" t="s">
        <v>119</v>
      </c>
      <c r="D25" s="108" t="s">
        <v>23</v>
      </c>
      <c r="E25" s="108" t="s">
        <v>23</v>
      </c>
      <c r="F25" s="108" t="s">
        <v>23</v>
      </c>
      <c r="G25" s="108"/>
      <c r="H25" s="121"/>
      <c r="I25" s="195"/>
      <c r="J25" s="110"/>
    </row>
    <row r="26" spans="1:10" s="14" customFormat="1" ht="18" hidden="1" customHeight="1" outlineLevel="1">
      <c r="A26" s="12"/>
      <c r="B26" s="105"/>
      <c r="C26" s="20" t="s">
        <v>161</v>
      </c>
      <c r="D26" s="77">
        <v>0</v>
      </c>
      <c r="E26" s="77">
        <v>0</v>
      </c>
      <c r="F26" s="77">
        <v>0</v>
      </c>
      <c r="G26" s="77"/>
      <c r="H26" s="27"/>
      <c r="I26" s="178"/>
      <c r="J26" s="12"/>
    </row>
    <row r="27" spans="1:10" s="14" customFormat="1" ht="6.95" customHeight="1" collapsed="1">
      <c r="A27" s="12"/>
      <c r="B27" s="105"/>
      <c r="C27" s="33"/>
      <c r="D27" s="78"/>
      <c r="E27" s="78"/>
      <c r="F27" s="78"/>
      <c r="G27" s="78"/>
      <c r="H27" s="32"/>
      <c r="I27" s="163"/>
      <c r="J27" s="12"/>
    </row>
    <row r="28" spans="1:10" s="322" customFormat="1" ht="18" customHeight="1">
      <c r="A28" s="318"/>
      <c r="B28" s="319"/>
      <c r="C28" s="320" t="s">
        <v>162</v>
      </c>
      <c r="D28" s="321">
        <v>1380.9739999999999</v>
      </c>
      <c r="E28" s="321">
        <v>1471.626</v>
      </c>
      <c r="F28" s="321">
        <v>1502.82</v>
      </c>
      <c r="G28" s="321">
        <v>1175.6679999999999</v>
      </c>
      <c r="H28" s="321">
        <v>1116.95</v>
      </c>
      <c r="I28" s="178">
        <v>1104.2719999999999</v>
      </c>
      <c r="J28" s="126"/>
    </row>
    <row r="29" spans="1:10" s="14" customFormat="1" ht="18" customHeight="1">
      <c r="A29" s="12"/>
      <c r="B29" s="105"/>
      <c r="C29" s="33" t="s">
        <v>118</v>
      </c>
      <c r="D29" s="78">
        <v>411.64499999999998</v>
      </c>
      <c r="E29" s="78">
        <v>433.214</v>
      </c>
      <c r="F29" s="78">
        <v>449.14</v>
      </c>
      <c r="G29" s="78">
        <v>400.69799999999998</v>
      </c>
      <c r="H29" s="32">
        <v>374.84500000000003</v>
      </c>
      <c r="I29" s="163">
        <v>380.089</v>
      </c>
      <c r="J29" s="96"/>
    </row>
    <row r="30" spans="1:10" s="14" customFormat="1" ht="18" customHeight="1">
      <c r="A30" s="12"/>
      <c r="B30" s="106"/>
      <c r="C30" s="107" t="s">
        <v>119</v>
      </c>
      <c r="D30" s="108">
        <v>0.29808309207848954</v>
      </c>
      <c r="E30" s="108">
        <v>0.29437778348574978</v>
      </c>
      <c r="F30" s="108">
        <v>0.29886480084108541</v>
      </c>
      <c r="G30" s="108">
        <v>0.34082581136851564</v>
      </c>
      <c r="H30" s="121">
        <v>0.33559693809033531</v>
      </c>
      <c r="I30" s="195">
        <v>0.34419871191155804</v>
      </c>
      <c r="J30" s="109"/>
    </row>
    <row r="31" spans="1:10" s="322" customFormat="1" ht="18" customHeight="1">
      <c r="A31" s="318"/>
      <c r="B31" s="319"/>
      <c r="C31" s="320" t="s">
        <v>163</v>
      </c>
      <c r="D31" s="321">
        <v>969.32899999999995</v>
      </c>
      <c r="E31" s="321">
        <v>1038.412</v>
      </c>
      <c r="F31" s="321">
        <v>1053.6799999999998</v>
      </c>
      <c r="G31" s="321">
        <v>774.96999999999991</v>
      </c>
      <c r="H31" s="321">
        <v>742.10500000000002</v>
      </c>
      <c r="I31" s="178">
        <v>724.18299999999999</v>
      </c>
      <c r="J31" s="126"/>
    </row>
    <row r="32" spans="1:10" s="14" customFormat="1" ht="6.95" customHeight="1">
      <c r="A32" s="12"/>
      <c r="B32" s="105"/>
      <c r="C32" s="33"/>
      <c r="D32" s="78"/>
      <c r="E32" s="78"/>
      <c r="F32" s="78"/>
      <c r="G32" s="78"/>
      <c r="H32" s="32"/>
      <c r="I32" s="163"/>
      <c r="J32" s="12"/>
    </row>
    <row r="33" spans="1:10" s="24" customFormat="1" ht="18" customHeight="1">
      <c r="A33" s="22"/>
      <c r="B33" s="39"/>
      <c r="C33" s="154" t="s">
        <v>164</v>
      </c>
      <c r="D33" s="155">
        <v>25708.991999999998</v>
      </c>
      <c r="E33" s="155">
        <v>24816.579000000002</v>
      </c>
      <c r="F33" s="155">
        <v>25193.054</v>
      </c>
      <c r="G33" s="155">
        <v>24865.944</v>
      </c>
      <c r="H33" s="155">
        <v>24379.366000000002</v>
      </c>
      <c r="I33" s="164">
        <v>23289.679</v>
      </c>
      <c r="J33" s="22"/>
    </row>
    <row r="34" spans="1:10" s="14" customFormat="1" ht="18" customHeight="1">
      <c r="A34" s="12"/>
      <c r="B34" s="105"/>
      <c r="C34" s="33" t="s">
        <v>118</v>
      </c>
      <c r="D34" s="78">
        <v>12651.527</v>
      </c>
      <c r="E34" s="78">
        <v>12485.646000000001</v>
      </c>
      <c r="F34" s="78">
        <v>12489.438</v>
      </c>
      <c r="G34" s="78">
        <v>13605.299000000001</v>
      </c>
      <c r="H34" s="32">
        <v>13462.209000000001</v>
      </c>
      <c r="I34" s="163">
        <v>12892.612999999999</v>
      </c>
      <c r="J34" s="96"/>
    </row>
    <row r="35" spans="1:10" s="14" customFormat="1" ht="18" customHeight="1">
      <c r="A35" s="12"/>
      <c r="B35" s="106"/>
      <c r="C35" s="107" t="s">
        <v>119</v>
      </c>
      <c r="D35" s="108">
        <v>0.49210513582173898</v>
      </c>
      <c r="E35" s="108">
        <v>0.50311712988321233</v>
      </c>
      <c r="F35" s="108">
        <v>0.49574926485689269</v>
      </c>
      <c r="G35" s="108">
        <v>0.54714588756413196</v>
      </c>
      <c r="H35" s="121">
        <v>0.552196845479903</v>
      </c>
      <c r="I35" s="195">
        <v>0.55357624293576568</v>
      </c>
      <c r="J35" s="109"/>
    </row>
    <row r="36" spans="1:10" ht="18" customHeight="1">
      <c r="A36" s="7"/>
      <c r="B36" s="39"/>
      <c r="C36" s="154" t="s">
        <v>165</v>
      </c>
      <c r="D36" s="155">
        <v>13057.464999999998</v>
      </c>
      <c r="E36" s="155">
        <v>12330.933000000001</v>
      </c>
      <c r="F36" s="155">
        <v>12703.616</v>
      </c>
      <c r="G36" s="155">
        <v>11260.644999999999</v>
      </c>
      <c r="H36" s="155">
        <v>10917.157000000001</v>
      </c>
      <c r="I36" s="164">
        <v>10397.066000000001</v>
      </c>
      <c r="J36" s="7"/>
    </row>
    <row r="37" spans="1:10" ht="6.95" customHeight="1">
      <c r="A37" s="7"/>
      <c r="B37" s="39"/>
      <c r="C37" s="20"/>
      <c r="D37" s="77"/>
      <c r="E37" s="77"/>
      <c r="F37" s="77"/>
      <c r="G37" s="77"/>
      <c r="H37" s="27"/>
      <c r="I37" s="178"/>
      <c r="J37" s="7"/>
    </row>
    <row r="38" spans="1:10" s="322" customFormat="1" ht="18" customHeight="1">
      <c r="A38" s="318"/>
      <c r="B38" s="319"/>
      <c r="C38" s="320" t="s">
        <v>166</v>
      </c>
      <c r="D38" s="321">
        <v>411113.56599999999</v>
      </c>
      <c r="E38" s="321">
        <v>420676.48599999998</v>
      </c>
      <c r="F38" s="321">
        <v>412224.712</v>
      </c>
      <c r="G38" s="321">
        <v>415927.89199999999</v>
      </c>
      <c r="H38" s="321">
        <v>425278.80599999998</v>
      </c>
      <c r="I38" s="178">
        <v>425164.72100000002</v>
      </c>
      <c r="J38" s="126"/>
    </row>
    <row r="39" spans="1:10" s="14" customFormat="1" ht="18" customHeight="1">
      <c r="A39" s="12"/>
      <c r="B39" s="105"/>
      <c r="C39" s="33" t="s">
        <v>118</v>
      </c>
      <c r="D39" s="78">
        <v>1582.0730000000001</v>
      </c>
      <c r="E39" s="78">
        <v>1616.1310000000001</v>
      </c>
      <c r="F39" s="78">
        <v>1578.9159999999999</v>
      </c>
      <c r="G39" s="78">
        <v>1752.6479999999999</v>
      </c>
      <c r="H39" s="32">
        <v>1898.569</v>
      </c>
      <c r="I39" s="163">
        <v>1892.577</v>
      </c>
      <c r="J39" s="96"/>
    </row>
    <row r="40" spans="1:10" s="14" customFormat="1" ht="18" customHeight="1">
      <c r="A40" s="12"/>
      <c r="B40" s="106"/>
      <c r="C40" s="107" t="s">
        <v>119</v>
      </c>
      <c r="D40" s="108">
        <v>3.8482626963470237E-3</v>
      </c>
      <c r="E40" s="108">
        <v>3.8417431298976863E-3</v>
      </c>
      <c r="F40" s="108">
        <v>3.8302313132551839E-3</v>
      </c>
      <c r="G40" s="108">
        <v>4.2138265639564271E-3</v>
      </c>
      <c r="H40" s="121">
        <v>4.4642925375406551E-3</v>
      </c>
      <c r="I40" s="195">
        <v>4.45139708569564E-3</v>
      </c>
      <c r="J40" s="109"/>
    </row>
    <row r="41" spans="1:10" s="322" customFormat="1" ht="18" customHeight="1">
      <c r="A41" s="318"/>
      <c r="B41" s="319"/>
      <c r="C41" s="320" t="s">
        <v>167</v>
      </c>
      <c r="D41" s="321">
        <v>409531.49300000002</v>
      </c>
      <c r="E41" s="321">
        <v>419060.35499999998</v>
      </c>
      <c r="F41" s="321">
        <v>410645.79599999997</v>
      </c>
      <c r="G41" s="321">
        <v>414175.24400000001</v>
      </c>
      <c r="H41" s="321">
        <v>423380.23699999996</v>
      </c>
      <c r="I41" s="179">
        <v>423272.14400000003</v>
      </c>
      <c r="J41" s="126"/>
    </row>
    <row r="42" spans="1:10" ht="11.1" customHeight="1">
      <c r="A42" s="7"/>
      <c r="B42" s="7"/>
      <c r="C42" s="7"/>
      <c r="D42" s="7"/>
      <c r="E42" s="7"/>
      <c r="F42" s="7"/>
      <c r="G42" s="7"/>
      <c r="H42" s="7"/>
      <c r="I42" s="40"/>
      <c r="J42" s="7"/>
    </row>
    <row r="43" spans="1:10" ht="18" customHeight="1">
      <c r="A43" s="7"/>
      <c r="B43" s="194" t="s">
        <v>21</v>
      </c>
      <c r="C43" s="115"/>
      <c r="D43" s="50"/>
      <c r="E43" s="50"/>
      <c r="F43" s="50"/>
      <c r="G43" s="50"/>
      <c r="H43" s="50"/>
      <c r="I43" s="50"/>
      <c r="J43" s="7"/>
    </row>
    <row r="44" spans="1:10" ht="15" customHeight="1">
      <c r="A44" s="7"/>
      <c r="B44" s="105"/>
      <c r="C44" s="20"/>
      <c r="D44" s="13" t="s">
        <v>42</v>
      </c>
      <c r="E44" s="13" t="s">
        <v>52</v>
      </c>
      <c r="F44" s="13" t="s">
        <v>53</v>
      </c>
      <c r="G44" s="13" t="s">
        <v>54</v>
      </c>
      <c r="H44" s="58" t="s">
        <v>42</v>
      </c>
      <c r="I44" s="160" t="s">
        <v>52</v>
      </c>
      <c r="J44" s="7"/>
    </row>
    <row r="45" spans="1:10" ht="15" customHeight="1">
      <c r="A45" s="7"/>
      <c r="B45" s="39"/>
      <c r="C45" s="20"/>
      <c r="D45" s="13">
        <v>2016</v>
      </c>
      <c r="E45" s="13">
        <v>2016</v>
      </c>
      <c r="F45" s="13">
        <v>2016</v>
      </c>
      <c r="G45" s="13">
        <v>2016</v>
      </c>
      <c r="H45" s="58">
        <v>2017</v>
      </c>
      <c r="I45" s="161">
        <v>2017</v>
      </c>
      <c r="J45" s="7"/>
    </row>
    <row r="46" spans="1:10" s="14" customFormat="1" ht="6" customHeight="1">
      <c r="A46" s="223"/>
      <c r="B46" s="223"/>
      <c r="C46" s="224"/>
      <c r="D46" s="228"/>
      <c r="E46" s="228"/>
      <c r="F46" s="228"/>
      <c r="G46" s="228"/>
      <c r="H46" s="226"/>
      <c r="I46" s="229"/>
      <c r="J46" s="7"/>
    </row>
    <row r="47" spans="1:10" ht="15.95" customHeight="1">
      <c r="A47" s="7"/>
      <c r="B47" s="105"/>
      <c r="C47" s="20" t="s">
        <v>114</v>
      </c>
      <c r="D47" s="116">
        <v>2.9861482107799025E-2</v>
      </c>
      <c r="E47" s="116">
        <v>2.8519489972307428E-2</v>
      </c>
      <c r="F47" s="116">
        <v>2.9761258028097558E-2</v>
      </c>
      <c r="G47" s="116">
        <v>2.888985271563552E-2</v>
      </c>
      <c r="H47" s="116">
        <v>2.6952217828257331E-2</v>
      </c>
      <c r="I47" s="196">
        <v>2.5668007717172581E-2</v>
      </c>
      <c r="J47" s="7"/>
    </row>
    <row r="48" spans="1:10" ht="15.95" customHeight="1">
      <c r="A48" s="7"/>
      <c r="B48" s="105"/>
      <c r="C48" s="20" t="s">
        <v>115</v>
      </c>
      <c r="D48" s="116">
        <v>1.1301355394146383E-2</v>
      </c>
      <c r="E48" s="116">
        <v>1.0362460078238765E-2</v>
      </c>
      <c r="F48" s="116">
        <v>1.1076311592940161E-2</v>
      </c>
      <c r="G48" s="116">
        <v>9.6152348820764365E-3</v>
      </c>
      <c r="H48" s="116">
        <v>8.439930910568624E-3</v>
      </c>
      <c r="I48" s="196">
        <v>8.0245793792923428E-3</v>
      </c>
      <c r="J48" s="7"/>
    </row>
    <row r="49" spans="1:10" ht="6.95" customHeight="1">
      <c r="A49" s="7"/>
      <c r="B49" s="39"/>
      <c r="C49" s="20"/>
      <c r="D49" s="62"/>
      <c r="E49" s="62"/>
      <c r="F49" s="62"/>
      <c r="G49" s="62"/>
      <c r="H49" s="62"/>
      <c r="I49" s="197"/>
      <c r="J49" s="7"/>
    </row>
    <row r="50" spans="1:10" ht="15.95" customHeight="1">
      <c r="A50" s="7"/>
      <c r="B50" s="105"/>
      <c r="C50" s="20" t="s">
        <v>156</v>
      </c>
      <c r="D50" s="116">
        <v>2.5831653593310997E-2</v>
      </c>
      <c r="E50" s="116">
        <v>2.3883016001607121E-2</v>
      </c>
      <c r="F50" s="116">
        <v>2.4398028222749415E-2</v>
      </c>
      <c r="G50" s="116">
        <v>2.485471915718894E-2</v>
      </c>
      <c r="H50" s="116">
        <v>2.478133767799065E-2</v>
      </c>
      <c r="I50" s="196">
        <v>2.3802812504459762E-2</v>
      </c>
      <c r="J50" s="7"/>
    </row>
    <row r="51" spans="1:10" ht="15.95" customHeight="1">
      <c r="A51" s="7"/>
      <c r="B51" s="105"/>
      <c r="C51" s="20" t="s">
        <v>168</v>
      </c>
      <c r="D51" s="116">
        <v>1.7303594572388233E-2</v>
      </c>
      <c r="E51" s="116">
        <v>1.5814519647879402E-2</v>
      </c>
      <c r="F51" s="116">
        <v>1.6442177082792313E-2</v>
      </c>
      <c r="G51" s="116">
        <v>1.5031663207896409E-2</v>
      </c>
      <c r="H51" s="116">
        <v>1.4988835046981654E-2</v>
      </c>
      <c r="I51" s="196">
        <v>1.428016990184754E-2</v>
      </c>
      <c r="J51" s="7"/>
    </row>
    <row r="52" spans="1:10" ht="6.95" hidden="1" customHeight="1" outlineLevel="1">
      <c r="A52" s="7"/>
      <c r="B52" s="39"/>
      <c r="C52" s="20"/>
      <c r="D52" s="62"/>
      <c r="E52" s="62"/>
      <c r="F52" s="62"/>
      <c r="G52" s="62"/>
      <c r="H52" s="62"/>
      <c r="I52" s="197"/>
      <c r="J52" s="7"/>
    </row>
    <row r="53" spans="1:10" ht="15.95" hidden="1" customHeight="1" outlineLevel="1">
      <c r="A53" s="7"/>
      <c r="B53" s="105"/>
      <c r="C53" s="20" t="s">
        <v>158</v>
      </c>
      <c r="D53" s="116">
        <v>0</v>
      </c>
      <c r="E53" s="116">
        <v>0</v>
      </c>
      <c r="F53" s="116">
        <v>0</v>
      </c>
      <c r="G53" s="116">
        <v>0</v>
      </c>
      <c r="H53" s="116">
        <v>0</v>
      </c>
      <c r="I53" s="196">
        <v>0</v>
      </c>
      <c r="J53" s="7"/>
    </row>
    <row r="54" spans="1:10" ht="15.95" hidden="1" customHeight="1" outlineLevel="1">
      <c r="A54" s="7"/>
      <c r="B54" s="105"/>
      <c r="C54" s="20" t="s">
        <v>169</v>
      </c>
      <c r="D54" s="116">
        <v>0</v>
      </c>
      <c r="E54" s="116">
        <v>0</v>
      </c>
      <c r="F54" s="116">
        <v>0</v>
      </c>
      <c r="G54" s="116">
        <v>0</v>
      </c>
      <c r="H54" s="116">
        <v>0</v>
      </c>
      <c r="I54" s="196">
        <v>0</v>
      </c>
      <c r="J54" s="7"/>
    </row>
    <row r="55" spans="1:10" ht="6.95" hidden="1" customHeight="1" outlineLevel="1">
      <c r="A55" s="7"/>
      <c r="B55" s="39"/>
      <c r="C55" s="20"/>
      <c r="D55" s="62"/>
      <c r="E55" s="62"/>
      <c r="F55" s="62"/>
      <c r="G55" s="62"/>
      <c r="H55" s="62"/>
      <c r="I55" s="197"/>
      <c r="J55" s="7"/>
    </row>
    <row r="56" spans="1:10" ht="15.95" hidden="1" customHeight="1" outlineLevel="1">
      <c r="A56" s="7"/>
      <c r="B56" s="105"/>
      <c r="C56" s="20" t="s">
        <v>160</v>
      </c>
      <c r="D56" s="116">
        <v>0</v>
      </c>
      <c r="E56" s="116">
        <v>0</v>
      </c>
      <c r="F56" s="116">
        <v>0</v>
      </c>
      <c r="G56" s="116">
        <v>0</v>
      </c>
      <c r="H56" s="116">
        <v>0</v>
      </c>
      <c r="I56" s="196">
        <v>0</v>
      </c>
      <c r="J56" s="7"/>
    </row>
    <row r="57" spans="1:10" ht="15.95" hidden="1" customHeight="1" outlineLevel="1">
      <c r="A57" s="7"/>
      <c r="B57" s="105"/>
      <c r="C57" s="20" t="s">
        <v>170</v>
      </c>
      <c r="D57" s="116">
        <v>0</v>
      </c>
      <c r="E57" s="116">
        <v>0</v>
      </c>
      <c r="F57" s="116">
        <v>0</v>
      </c>
      <c r="G57" s="116">
        <v>0</v>
      </c>
      <c r="H57" s="116">
        <v>0</v>
      </c>
      <c r="I57" s="196">
        <v>0</v>
      </c>
      <c r="J57" s="7"/>
    </row>
    <row r="58" spans="1:10" ht="6.95" customHeight="1" collapsed="1">
      <c r="A58" s="7"/>
      <c r="B58" s="105"/>
      <c r="C58" s="20"/>
      <c r="D58" s="116"/>
      <c r="E58" s="116"/>
      <c r="F58" s="116"/>
      <c r="G58" s="116"/>
      <c r="H58" s="116"/>
      <c r="I58" s="196"/>
      <c r="J58" s="7"/>
    </row>
    <row r="59" spans="1:10" ht="15.95" customHeight="1">
      <c r="A59" s="7"/>
      <c r="B59" s="105"/>
      <c r="C59" s="20" t="s">
        <v>162</v>
      </c>
      <c r="D59" s="116">
        <v>3.1614072458226849E-3</v>
      </c>
      <c r="E59" s="116">
        <v>3.3033645540587707E-3</v>
      </c>
      <c r="F59" s="116">
        <v>3.4356629218393474E-3</v>
      </c>
      <c r="G59" s="116">
        <v>2.667160708662904E-3</v>
      </c>
      <c r="H59" s="116">
        <v>2.4839980001519911E-3</v>
      </c>
      <c r="I59" s="196">
        <v>2.4623952847825773E-3</v>
      </c>
      <c r="J59" s="7"/>
    </row>
    <row r="60" spans="1:10" ht="15.95" customHeight="1">
      <c r="A60" s="7"/>
      <c r="B60" s="105"/>
      <c r="C60" s="20" t="s">
        <v>171</v>
      </c>
      <c r="D60" s="116">
        <v>2.2937868622681804E-3</v>
      </c>
      <c r="E60" s="116">
        <v>2.4071232518724393E-3</v>
      </c>
      <c r="F60" s="116">
        <v>2.4889133423433218E-3</v>
      </c>
      <c r="G60" s="116">
        <v>1.8215905616744991E-3</v>
      </c>
      <c r="H60" s="116">
        <v>1.7087484526789494E-3</v>
      </c>
      <c r="I60" s="196">
        <v>1.669897201140934E-3</v>
      </c>
      <c r="J60" s="7"/>
    </row>
    <row r="61" spans="1:10" ht="6.95" customHeight="1">
      <c r="A61" s="124"/>
      <c r="B61" s="39"/>
      <c r="C61" s="20"/>
      <c r="D61" s="62"/>
      <c r="E61" s="62"/>
      <c r="F61" s="62"/>
      <c r="G61" s="62"/>
      <c r="H61" s="62"/>
      <c r="I61" s="197"/>
      <c r="J61" s="7"/>
    </row>
    <row r="62" spans="1:10" ht="18" customHeight="1">
      <c r="A62" s="124"/>
      <c r="B62" s="39"/>
      <c r="C62" s="192" t="s">
        <v>116</v>
      </c>
      <c r="D62" s="188">
        <v>5.8854542946932702E-2</v>
      </c>
      <c r="E62" s="188">
        <v>5.5705870527973315E-2</v>
      </c>
      <c r="F62" s="188">
        <v>5.7594949172686323E-2</v>
      </c>
      <c r="G62" s="188">
        <v>5.6411732581487364E-2</v>
      </c>
      <c r="H62" s="188">
        <v>5.4217553506399979E-2</v>
      </c>
      <c r="I62" s="198">
        <v>5.1933215506414922E-2</v>
      </c>
      <c r="J62" s="7"/>
    </row>
    <row r="63" spans="1:10" ht="18" customHeight="1">
      <c r="A63" s="124"/>
      <c r="B63" s="39"/>
      <c r="C63" s="193" t="s">
        <v>117</v>
      </c>
      <c r="D63" s="189">
        <v>3.0898736828802793E-2</v>
      </c>
      <c r="E63" s="189">
        <v>2.8584102977990602E-2</v>
      </c>
      <c r="F63" s="189">
        <v>3.0007402018075797E-2</v>
      </c>
      <c r="G63" s="189">
        <v>2.6468488651647342E-2</v>
      </c>
      <c r="H63" s="189">
        <v>2.5137514410229232E-2</v>
      </c>
      <c r="I63" s="199">
        <v>2.3974646482280815E-2</v>
      </c>
      <c r="J63" s="7"/>
    </row>
    <row r="64" spans="1:10">
      <c r="A64" s="124"/>
      <c r="B64" s="117"/>
      <c r="C64" s="117"/>
      <c r="D64" s="117"/>
      <c r="E64" s="44"/>
      <c r="F64" s="44"/>
      <c r="G64" s="44"/>
      <c r="H64" s="44"/>
      <c r="I64" s="44"/>
      <c r="J64" s="7"/>
    </row>
    <row r="65" spans="1:10" ht="13.5">
      <c r="A65" s="7"/>
      <c r="B65" s="45"/>
      <c r="C65" s="118"/>
      <c r="D65" s="118"/>
      <c r="E65" s="118"/>
      <c r="F65" s="118"/>
      <c r="G65" s="118"/>
      <c r="H65" s="118"/>
      <c r="I65" s="118"/>
      <c r="J65" s="7"/>
    </row>
    <row r="66" spans="1:10">
      <c r="A66" s="7"/>
      <c r="B66" s="7"/>
      <c r="C66" s="7"/>
      <c r="D66" s="119"/>
      <c r="E66" s="119"/>
      <c r="F66" s="119"/>
      <c r="G66" s="119"/>
      <c r="H66" s="119"/>
      <c r="I66" s="276"/>
      <c r="J66" s="7"/>
    </row>
    <row r="67" spans="1:10">
      <c r="A67" s="7"/>
      <c r="B67" s="7"/>
      <c r="C67" s="7"/>
      <c r="D67" s="119"/>
      <c r="E67" s="119"/>
      <c r="F67" s="119"/>
      <c r="G67" s="119"/>
      <c r="H67" s="119"/>
      <c r="I67" s="276"/>
      <c r="J67" s="7"/>
    </row>
    <row r="68" spans="1:10">
      <c r="A68" s="7"/>
      <c r="B68" s="7"/>
      <c r="C68" s="7"/>
      <c r="D68" s="119"/>
      <c r="E68" s="119"/>
      <c r="F68" s="119"/>
      <c r="G68" s="119"/>
      <c r="H68" s="119"/>
      <c r="I68" s="276"/>
      <c r="J68" s="7"/>
    </row>
    <row r="69" spans="1:10">
      <c r="A69" s="7"/>
      <c r="B69" s="7"/>
      <c r="C69" s="7"/>
      <c r="D69" s="119"/>
      <c r="E69" s="119"/>
      <c r="F69" s="119"/>
      <c r="G69" s="119"/>
      <c r="H69" s="119"/>
      <c r="I69" s="276"/>
      <c r="J69" s="7"/>
    </row>
    <row r="70" spans="1:10">
      <c r="A70" s="7"/>
      <c r="B70" s="7"/>
      <c r="C70" s="7"/>
      <c r="D70" s="119"/>
      <c r="E70" s="119"/>
      <c r="F70" s="119"/>
      <c r="G70" s="119"/>
      <c r="H70" s="119"/>
      <c r="I70" s="276"/>
      <c r="J70" s="7"/>
    </row>
    <row r="71" spans="1:10">
      <c r="A71" s="7"/>
      <c r="B71" s="7"/>
      <c r="C71" s="7"/>
      <c r="D71" s="119"/>
      <c r="E71" s="119"/>
      <c r="F71" s="119"/>
      <c r="G71" s="119"/>
      <c r="H71" s="119"/>
      <c r="I71" s="276"/>
      <c r="J71" s="7"/>
    </row>
    <row r="72" spans="1:10">
      <c r="A72" s="7"/>
      <c r="B72" s="7"/>
      <c r="C72" s="7"/>
      <c r="D72" s="119"/>
      <c r="E72" s="119"/>
      <c r="F72" s="119"/>
      <c r="G72" s="119"/>
      <c r="H72" s="119"/>
      <c r="I72" s="276"/>
      <c r="J72" s="7"/>
    </row>
    <row r="73" spans="1:10">
      <c r="A73" s="7"/>
      <c r="B73" s="7"/>
      <c r="C73" s="7"/>
      <c r="D73" s="119"/>
      <c r="E73" s="119"/>
      <c r="F73" s="119"/>
      <c r="G73" s="119"/>
      <c r="H73" s="119"/>
      <c r="I73" s="276"/>
      <c r="J73" s="7"/>
    </row>
    <row r="74" spans="1:10">
      <c r="A74" s="7"/>
      <c r="B74" s="7"/>
      <c r="C74" s="7"/>
      <c r="D74" s="119"/>
      <c r="E74" s="119"/>
      <c r="F74" s="119"/>
      <c r="G74" s="119"/>
      <c r="H74" s="119"/>
      <c r="I74" s="276"/>
      <c r="J74" s="7"/>
    </row>
    <row r="75" spans="1:10">
      <c r="A75" s="7"/>
      <c r="B75" s="7"/>
      <c r="C75" s="7"/>
      <c r="D75" s="119"/>
      <c r="E75" s="119"/>
      <c r="F75" s="119"/>
      <c r="G75" s="119"/>
      <c r="H75" s="119"/>
      <c r="I75" s="276"/>
      <c r="J75" s="7"/>
    </row>
    <row r="76" spans="1:10">
      <c r="A76" s="7"/>
      <c r="B76" s="7"/>
      <c r="C76" s="7"/>
      <c r="D76" s="119"/>
      <c r="E76" s="119"/>
      <c r="F76" s="119"/>
      <c r="G76" s="119"/>
      <c r="H76" s="119"/>
      <c r="I76" s="276"/>
      <c r="J76" s="7"/>
    </row>
    <row r="77" spans="1:10">
      <c r="A77" s="7"/>
      <c r="B77" s="7"/>
      <c r="C77" s="7"/>
      <c r="D77" s="119"/>
      <c r="E77" s="119"/>
      <c r="F77" s="119"/>
      <c r="G77" s="119"/>
      <c r="H77" s="119"/>
      <c r="I77" s="276"/>
      <c r="J77" s="7"/>
    </row>
    <row r="78" spans="1:10">
      <c r="A78" s="7"/>
      <c r="B78" s="7"/>
      <c r="C78" s="7"/>
      <c r="D78" s="119"/>
      <c r="E78" s="119"/>
      <c r="F78" s="119"/>
      <c r="G78" s="119"/>
      <c r="H78" s="119"/>
      <c r="I78" s="276"/>
      <c r="J78" s="7"/>
    </row>
    <row r="79" spans="1:10">
      <c r="A79" s="7"/>
      <c r="B79" s="7"/>
      <c r="C79" s="7"/>
      <c r="D79" s="7"/>
      <c r="E79" s="7"/>
      <c r="F79" s="7"/>
      <c r="G79" s="7"/>
      <c r="H79" s="7"/>
      <c r="I79" s="40"/>
      <c r="J79" s="7"/>
    </row>
    <row r="80" spans="1:10">
      <c r="A80" s="7"/>
      <c r="B80" s="7"/>
      <c r="C80" s="7"/>
      <c r="D80" s="7"/>
      <c r="E80" s="7"/>
      <c r="F80" s="7"/>
      <c r="G80" s="7"/>
      <c r="H80" s="7"/>
      <c r="I80" s="40"/>
      <c r="J80" s="7"/>
    </row>
    <row r="81" spans="1:10">
      <c r="A81" s="7"/>
      <c r="B81" s="7"/>
      <c r="C81" s="7"/>
      <c r="D81" s="7"/>
      <c r="E81" s="7"/>
      <c r="F81" s="7"/>
      <c r="G81" s="7"/>
      <c r="H81" s="7"/>
      <c r="I81" s="40"/>
      <c r="J81" s="7"/>
    </row>
    <row r="82" spans="1:10">
      <c r="A82" s="7"/>
      <c r="B82" s="7"/>
      <c r="C82" s="7"/>
      <c r="D82" s="7"/>
      <c r="E82" s="7"/>
      <c r="F82" s="7"/>
      <c r="G82" s="7"/>
      <c r="H82" s="7"/>
      <c r="I82" s="40"/>
      <c r="J82" s="7"/>
    </row>
    <row r="83" spans="1:10">
      <c r="A83" s="7"/>
      <c r="B83" s="7"/>
      <c r="C83" s="7"/>
      <c r="D83" s="7"/>
      <c r="E83" s="7"/>
      <c r="F83" s="7"/>
      <c r="G83" s="7"/>
      <c r="H83" s="7"/>
      <c r="I83" s="40"/>
      <c r="J83" s="7"/>
    </row>
    <row r="84" spans="1:10">
      <c r="A84" s="7"/>
      <c r="B84" s="7"/>
      <c r="C84" s="7"/>
      <c r="D84" s="7"/>
      <c r="E84" s="7"/>
      <c r="F84" s="7"/>
      <c r="G84" s="7"/>
      <c r="H84" s="7"/>
      <c r="I84" s="40"/>
      <c r="J84" s="7"/>
    </row>
    <row r="85" spans="1:10">
      <c r="A85" s="7"/>
      <c r="B85" s="7"/>
      <c r="C85" s="7"/>
      <c r="D85" s="7"/>
      <c r="E85" s="7"/>
      <c r="F85" s="7"/>
      <c r="G85" s="7"/>
      <c r="H85" s="7"/>
      <c r="I85" s="40"/>
      <c r="J85" s="7"/>
    </row>
    <row r="86" spans="1:10">
      <c r="A86" s="7"/>
      <c r="B86" s="7"/>
      <c r="C86" s="7"/>
      <c r="D86" s="7"/>
      <c r="E86" s="7"/>
      <c r="F86" s="7"/>
      <c r="G86" s="7"/>
      <c r="H86" s="7"/>
      <c r="I86" s="40"/>
      <c r="J86" s="7"/>
    </row>
    <row r="87" spans="1:10">
      <c r="A87" s="7"/>
      <c r="B87" s="7"/>
      <c r="C87" s="7"/>
      <c r="D87" s="7"/>
      <c r="E87" s="7"/>
      <c r="F87" s="7"/>
      <c r="G87" s="7"/>
      <c r="H87" s="7"/>
      <c r="I87" s="40"/>
      <c r="J87" s="7"/>
    </row>
    <row r="88" spans="1:10">
      <c r="A88" s="7"/>
      <c r="B88" s="7"/>
      <c r="C88" s="7"/>
      <c r="D88" s="7"/>
      <c r="E88" s="7"/>
      <c r="F88" s="7"/>
      <c r="G88" s="7"/>
      <c r="H88" s="7"/>
      <c r="I88" s="40"/>
      <c r="J88" s="7"/>
    </row>
    <row r="89" spans="1:10">
      <c r="A89" s="7"/>
      <c r="B89" s="7"/>
      <c r="C89" s="7"/>
      <c r="D89" s="7"/>
      <c r="E89" s="7"/>
      <c r="F89" s="7"/>
      <c r="G89" s="7"/>
      <c r="H89" s="7"/>
      <c r="I89" s="40"/>
      <c r="J89" s="7"/>
    </row>
    <row r="90" spans="1:10">
      <c r="A90" s="7"/>
      <c r="B90" s="7"/>
      <c r="C90" s="7"/>
      <c r="D90" s="7"/>
      <c r="E90" s="7"/>
      <c r="F90" s="7"/>
      <c r="G90" s="7"/>
      <c r="H90" s="7"/>
      <c r="I90" s="40"/>
      <c r="J90" s="7"/>
    </row>
    <row r="91" spans="1:10">
      <c r="A91" s="7"/>
      <c r="B91" s="7"/>
      <c r="C91" s="7"/>
      <c r="D91" s="7"/>
      <c r="E91" s="7"/>
      <c r="F91" s="7"/>
      <c r="G91" s="7"/>
      <c r="H91" s="7"/>
      <c r="I91" s="40"/>
      <c r="J91" s="7"/>
    </row>
    <row r="92" spans="1:10">
      <c r="A92" s="7"/>
      <c r="B92" s="7"/>
      <c r="C92" s="7"/>
      <c r="D92" s="7"/>
      <c r="E92" s="7"/>
      <c r="F92" s="7"/>
      <c r="G92" s="7"/>
      <c r="H92" s="7"/>
      <c r="I92" s="40"/>
      <c r="J92" s="7"/>
    </row>
    <row r="93" spans="1:10">
      <c r="A93" s="7"/>
      <c r="B93" s="7"/>
      <c r="C93" s="7"/>
      <c r="D93" s="7"/>
      <c r="E93" s="7"/>
      <c r="F93" s="7"/>
      <c r="G93" s="7"/>
      <c r="H93" s="7"/>
      <c r="I93" s="40"/>
      <c r="J93" s="7"/>
    </row>
    <row r="94" spans="1:10">
      <c r="A94" s="7"/>
      <c r="B94" s="7"/>
      <c r="C94" s="7"/>
      <c r="D94" s="7"/>
      <c r="E94" s="7"/>
      <c r="F94" s="7"/>
      <c r="G94" s="7"/>
      <c r="H94" s="7"/>
      <c r="I94" s="40"/>
      <c r="J94" s="7"/>
    </row>
    <row r="95" spans="1:10">
      <c r="A95" s="7"/>
      <c r="B95" s="7"/>
      <c r="C95" s="7"/>
      <c r="D95" s="7"/>
      <c r="E95" s="7"/>
      <c r="F95" s="7"/>
      <c r="G95" s="7"/>
      <c r="H95" s="7"/>
      <c r="I95" s="40"/>
      <c r="J95" s="7"/>
    </row>
    <row r="96" spans="1:10">
      <c r="A96" s="7"/>
      <c r="B96" s="7"/>
      <c r="C96" s="119"/>
      <c r="D96" s="119"/>
      <c r="E96" s="7"/>
      <c r="F96" s="7"/>
      <c r="G96" s="7"/>
      <c r="H96" s="7"/>
      <c r="I96" s="40"/>
      <c r="J96" s="7"/>
    </row>
    <row r="97" spans="1:10">
      <c r="A97" s="7"/>
      <c r="B97" s="7"/>
      <c r="C97" s="7"/>
      <c r="D97" s="7"/>
      <c r="E97" s="7"/>
      <c r="F97" s="7"/>
      <c r="G97" s="7"/>
      <c r="H97" s="7"/>
      <c r="I97" s="40"/>
      <c r="J97" s="7"/>
    </row>
    <row r="98" spans="1:10">
      <c r="A98" s="7"/>
      <c r="B98" s="7"/>
      <c r="C98" s="7"/>
      <c r="D98" s="7"/>
      <c r="E98" s="7"/>
      <c r="F98" s="7"/>
      <c r="G98" s="7"/>
      <c r="H98" s="7"/>
      <c r="I98" s="40"/>
      <c r="J98" s="7"/>
    </row>
    <row r="99" spans="1:10">
      <c r="A99" s="7"/>
      <c r="B99" s="7"/>
      <c r="C99" s="7"/>
      <c r="D99" s="7"/>
      <c r="E99" s="7"/>
      <c r="F99" s="7"/>
      <c r="G99" s="7"/>
      <c r="H99" s="7"/>
      <c r="I99" s="40"/>
      <c r="J99" s="7"/>
    </row>
    <row r="100" spans="1:10">
      <c r="A100" s="7"/>
      <c r="B100" s="7"/>
      <c r="C100" s="7"/>
      <c r="D100" s="7"/>
      <c r="E100" s="7"/>
      <c r="F100" s="7"/>
      <c r="G100" s="7"/>
      <c r="H100" s="7"/>
      <c r="I100" s="40"/>
      <c r="J100" s="7"/>
    </row>
    <row r="101" spans="1:10">
      <c r="A101" s="7"/>
      <c r="B101" s="7"/>
      <c r="C101" s="7"/>
      <c r="D101" s="7"/>
      <c r="E101" s="7"/>
      <c r="F101" s="7"/>
      <c r="G101" s="7"/>
      <c r="H101" s="7"/>
      <c r="I101" s="40"/>
      <c r="J101" s="7"/>
    </row>
    <row r="102" spans="1:10">
      <c r="A102" s="7"/>
      <c r="B102" s="7"/>
      <c r="C102" s="7"/>
      <c r="D102" s="7"/>
      <c r="E102" s="7"/>
      <c r="F102" s="7"/>
      <c r="G102" s="7"/>
      <c r="H102" s="7"/>
      <c r="I102" s="40"/>
      <c r="J102" s="7"/>
    </row>
    <row r="103" spans="1:10">
      <c r="A103" s="7"/>
      <c r="B103" s="7"/>
      <c r="C103" s="7"/>
      <c r="D103" s="7"/>
      <c r="E103" s="7"/>
      <c r="F103" s="7"/>
      <c r="G103" s="7"/>
      <c r="H103" s="7"/>
      <c r="I103" s="40"/>
      <c r="J103" s="7"/>
    </row>
    <row r="104" spans="1:10">
      <c r="A104" s="7"/>
      <c r="B104" s="7"/>
      <c r="C104" s="7"/>
      <c r="D104" s="7"/>
      <c r="E104" s="7"/>
      <c r="F104" s="7"/>
      <c r="G104" s="7"/>
      <c r="H104" s="7"/>
      <c r="I104" s="40"/>
      <c r="J104" s="7"/>
    </row>
    <row r="105" spans="1:10">
      <c r="A105" s="7"/>
      <c r="B105" s="7"/>
      <c r="C105" s="7"/>
      <c r="D105" s="7"/>
      <c r="E105" s="7"/>
      <c r="F105" s="7"/>
      <c r="G105" s="7"/>
      <c r="H105" s="7"/>
      <c r="I105" s="40"/>
      <c r="J105" s="7"/>
    </row>
    <row r="106" spans="1:10">
      <c r="A106" s="7"/>
      <c r="B106" s="7"/>
      <c r="C106" s="7"/>
      <c r="D106" s="7"/>
      <c r="E106" s="7"/>
      <c r="F106" s="7"/>
      <c r="G106" s="7"/>
      <c r="H106" s="7"/>
      <c r="I106" s="40"/>
      <c r="J106" s="7"/>
    </row>
    <row r="107" spans="1:10">
      <c r="A107" s="7"/>
      <c r="B107" s="7"/>
      <c r="C107" s="7"/>
      <c r="D107" s="7"/>
      <c r="E107" s="7"/>
      <c r="F107" s="7"/>
      <c r="G107" s="7"/>
      <c r="H107" s="7"/>
      <c r="I107" s="40"/>
      <c r="J107" s="7"/>
    </row>
    <row r="108" spans="1:10">
      <c r="A108" s="7"/>
      <c r="B108" s="7"/>
      <c r="C108" s="7"/>
      <c r="D108" s="7"/>
      <c r="E108" s="7"/>
      <c r="F108" s="7"/>
      <c r="G108" s="7"/>
      <c r="H108" s="7"/>
      <c r="I108" s="40"/>
      <c r="J108" s="7"/>
    </row>
    <row r="109" spans="1:10">
      <c r="A109" s="7"/>
      <c r="B109" s="7"/>
      <c r="C109" s="7"/>
      <c r="D109" s="7"/>
      <c r="E109" s="7"/>
      <c r="F109" s="7"/>
      <c r="G109" s="7"/>
      <c r="H109" s="7"/>
      <c r="I109" s="40"/>
      <c r="J109" s="7"/>
    </row>
    <row r="110" spans="1:10">
      <c r="A110" s="7"/>
      <c r="B110" s="7"/>
      <c r="C110" s="7"/>
      <c r="D110" s="7"/>
      <c r="E110" s="7"/>
      <c r="F110" s="7"/>
      <c r="G110" s="7"/>
      <c r="H110" s="7"/>
      <c r="I110" s="40"/>
      <c r="J110" s="7"/>
    </row>
    <row r="111" spans="1:10">
      <c r="A111" s="7"/>
      <c r="B111" s="7"/>
      <c r="C111" s="7"/>
      <c r="D111" s="7"/>
      <c r="E111" s="7"/>
      <c r="F111" s="7"/>
      <c r="G111" s="7"/>
      <c r="H111" s="7"/>
      <c r="I111" s="40"/>
      <c r="J111" s="7"/>
    </row>
    <row r="112" spans="1:10">
      <c r="A112" s="7"/>
      <c r="B112" s="7"/>
      <c r="C112" s="7"/>
      <c r="D112" s="7"/>
      <c r="E112" s="7"/>
      <c r="F112" s="7"/>
      <c r="G112" s="7"/>
      <c r="H112" s="7"/>
      <c r="I112" s="40"/>
      <c r="J112" s="7"/>
    </row>
    <row r="113" spans="1:10">
      <c r="A113" s="7"/>
      <c r="B113" s="7"/>
      <c r="C113" s="7"/>
      <c r="D113" s="7"/>
      <c r="E113" s="7"/>
      <c r="F113" s="7"/>
      <c r="G113" s="7"/>
      <c r="H113" s="7"/>
      <c r="I113" s="40"/>
      <c r="J113" s="7"/>
    </row>
    <row r="114" spans="1:10">
      <c r="A114" s="7"/>
      <c r="B114" s="7"/>
      <c r="C114" s="7"/>
      <c r="D114" s="7"/>
      <c r="E114" s="7"/>
      <c r="F114" s="7"/>
      <c r="G114" s="7"/>
      <c r="H114" s="7"/>
      <c r="I114" s="40"/>
      <c r="J114" s="7"/>
    </row>
    <row r="115" spans="1:10">
      <c r="A115" s="7"/>
      <c r="B115" s="7"/>
      <c r="C115" s="7"/>
      <c r="D115" s="7"/>
      <c r="E115" s="7"/>
      <c r="F115" s="7"/>
      <c r="G115" s="7"/>
      <c r="H115" s="7"/>
      <c r="I115" s="40"/>
      <c r="J115" s="7"/>
    </row>
    <row r="116" spans="1:10">
      <c r="A116" s="7"/>
      <c r="B116" s="7"/>
      <c r="C116" s="7"/>
      <c r="D116" s="7"/>
      <c r="E116" s="7"/>
      <c r="F116" s="7"/>
      <c r="G116" s="7"/>
      <c r="H116" s="7"/>
      <c r="I116" s="40"/>
      <c r="J116" s="7"/>
    </row>
    <row r="117" spans="1:10">
      <c r="A117" s="7"/>
      <c r="B117" s="7"/>
      <c r="C117" s="7"/>
      <c r="D117" s="7"/>
      <c r="E117" s="7"/>
      <c r="F117" s="7"/>
      <c r="G117" s="7"/>
      <c r="H117" s="7"/>
      <c r="I117" s="40"/>
      <c r="J117" s="7"/>
    </row>
    <row r="118" spans="1:10">
      <c r="A118" s="7"/>
      <c r="B118" s="7"/>
      <c r="C118" s="7"/>
      <c r="D118" s="7"/>
      <c r="E118" s="7"/>
      <c r="F118" s="7"/>
      <c r="G118" s="7"/>
      <c r="H118" s="7"/>
      <c r="I118" s="40"/>
      <c r="J118" s="7"/>
    </row>
    <row r="119" spans="1:10">
      <c r="A119" s="7"/>
      <c r="B119" s="7"/>
      <c r="C119" s="7"/>
      <c r="D119" s="7"/>
      <c r="E119" s="7"/>
      <c r="F119" s="7"/>
      <c r="G119" s="7"/>
      <c r="H119" s="7"/>
      <c r="I119" s="40"/>
      <c r="J119" s="7"/>
    </row>
    <row r="120" spans="1:10">
      <c r="A120" s="7"/>
      <c r="B120" s="7"/>
      <c r="C120" s="7"/>
      <c r="D120" s="7"/>
      <c r="E120" s="7"/>
      <c r="F120" s="7"/>
      <c r="G120" s="7"/>
      <c r="H120" s="7"/>
      <c r="I120" s="40"/>
      <c r="J120" s="7"/>
    </row>
    <row r="121" spans="1:10">
      <c r="A121" s="7"/>
      <c r="B121" s="7"/>
      <c r="C121" s="7"/>
      <c r="D121" s="7"/>
      <c r="E121" s="7"/>
      <c r="F121" s="7"/>
      <c r="G121" s="7"/>
      <c r="H121" s="7"/>
      <c r="I121" s="40"/>
      <c r="J121" s="7"/>
    </row>
    <row r="122" spans="1:10">
      <c r="A122" s="7"/>
      <c r="B122" s="7"/>
      <c r="C122" s="7"/>
      <c r="D122" s="7"/>
      <c r="E122" s="7"/>
      <c r="F122" s="7"/>
      <c r="G122" s="7"/>
      <c r="H122" s="7"/>
      <c r="I122" s="40"/>
      <c r="J122" s="7"/>
    </row>
    <row r="123" spans="1:10">
      <c r="A123" s="7"/>
      <c r="B123" s="7"/>
      <c r="C123" s="7"/>
      <c r="D123" s="7"/>
      <c r="E123" s="7"/>
      <c r="F123" s="7"/>
      <c r="G123" s="7"/>
      <c r="H123" s="7"/>
      <c r="I123" s="40"/>
      <c r="J123" s="7"/>
    </row>
    <row r="124" spans="1:10">
      <c r="A124" s="7"/>
      <c r="B124" s="7"/>
      <c r="C124" s="7"/>
      <c r="D124" s="7"/>
      <c r="E124" s="7"/>
      <c r="F124" s="7"/>
      <c r="G124" s="7"/>
      <c r="H124" s="7"/>
      <c r="I124" s="40"/>
      <c r="J124" s="7"/>
    </row>
    <row r="125" spans="1:10">
      <c r="A125" s="7"/>
      <c r="B125" s="7"/>
      <c r="C125" s="7"/>
      <c r="D125" s="7"/>
      <c r="E125" s="7"/>
      <c r="F125" s="7"/>
      <c r="G125" s="7"/>
      <c r="H125" s="7"/>
      <c r="I125" s="40"/>
      <c r="J125" s="7"/>
    </row>
    <row r="126" spans="1:10">
      <c r="A126" s="7"/>
      <c r="B126" s="7"/>
      <c r="C126" s="7"/>
      <c r="D126" s="7"/>
      <c r="E126" s="7"/>
      <c r="F126" s="7"/>
      <c r="G126" s="7"/>
      <c r="H126" s="7"/>
      <c r="I126" s="40"/>
      <c r="J126" s="7"/>
    </row>
    <row r="127" spans="1:10">
      <c r="A127" s="7"/>
      <c r="B127" s="7"/>
      <c r="C127" s="7"/>
      <c r="D127" s="7"/>
      <c r="E127" s="7"/>
      <c r="F127" s="7"/>
      <c r="G127" s="7"/>
      <c r="H127" s="7"/>
      <c r="I127" s="40"/>
      <c r="J127" s="7"/>
    </row>
    <row r="128" spans="1:10">
      <c r="A128" s="7"/>
      <c r="B128" s="7"/>
      <c r="C128" s="7"/>
      <c r="D128" s="7"/>
      <c r="E128" s="7"/>
      <c r="F128" s="7"/>
      <c r="G128" s="7"/>
      <c r="H128" s="7"/>
      <c r="I128" s="40"/>
      <c r="J128" s="7"/>
    </row>
    <row r="129" spans="1:10">
      <c r="A129" s="7"/>
      <c r="B129" s="7"/>
      <c r="C129" s="7"/>
      <c r="D129" s="7"/>
      <c r="E129" s="7"/>
      <c r="F129" s="7"/>
      <c r="G129" s="7"/>
      <c r="H129" s="7"/>
      <c r="I129" s="40"/>
      <c r="J129" s="7"/>
    </row>
    <row r="130" spans="1:10">
      <c r="A130" s="7"/>
      <c r="B130" s="7"/>
      <c r="C130" s="7"/>
      <c r="D130" s="7"/>
      <c r="E130" s="7"/>
      <c r="F130" s="7"/>
      <c r="G130" s="7"/>
      <c r="H130" s="7"/>
      <c r="I130" s="40"/>
      <c r="J130" s="7"/>
    </row>
    <row r="131" spans="1:10">
      <c r="A131" s="7"/>
      <c r="B131" s="7"/>
      <c r="C131" s="7"/>
      <c r="D131" s="7"/>
      <c r="E131" s="7"/>
      <c r="F131" s="7"/>
      <c r="G131" s="7"/>
      <c r="H131" s="7"/>
      <c r="I131" s="40"/>
      <c r="J131" s="7"/>
    </row>
    <row r="132" spans="1:10">
      <c r="A132" s="7"/>
      <c r="B132" s="7"/>
      <c r="C132" s="7"/>
      <c r="D132" s="7"/>
      <c r="E132" s="7"/>
      <c r="F132" s="7"/>
      <c r="G132" s="7"/>
      <c r="H132" s="7"/>
      <c r="I132" s="40"/>
      <c r="J132" s="7"/>
    </row>
    <row r="133" spans="1:10">
      <c r="A133" s="7"/>
      <c r="B133" s="7"/>
      <c r="C133" s="7"/>
      <c r="D133" s="7"/>
      <c r="E133" s="7"/>
      <c r="F133" s="7"/>
      <c r="G133" s="7"/>
      <c r="H133" s="7"/>
      <c r="I133" s="40"/>
      <c r="J133" s="7"/>
    </row>
    <row r="134" spans="1:10">
      <c r="A134" s="7"/>
      <c r="B134" s="7"/>
      <c r="C134" s="7"/>
      <c r="D134" s="7"/>
      <c r="E134" s="7"/>
      <c r="F134" s="7"/>
      <c r="G134" s="7"/>
      <c r="H134" s="7"/>
      <c r="I134" s="40"/>
      <c r="J134" s="7"/>
    </row>
  </sheetData>
  <mergeCells count="1">
    <mergeCell ref="A2:I2"/>
  </mergeCells>
  <printOptions horizontalCentered="1" verticalCentered="1"/>
  <pageMargins left="0" right="0" top="0" bottom="0" header="0" footer="0"/>
  <pageSetup paperSize="9" scale="83" orientation="landscape" horizontalDpi="300" verticalDpi="300" r:id="rId1"/>
  <headerFooter scaleWithDoc="0" alignWithMargins="0">
    <oddFooter>&amp;R&amp;"UniCredit,Normale"&amp;6&amp;K03-049&amp;P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pageSetUpPr fitToPage="1"/>
  </sheetPr>
  <dimension ref="A1:J134"/>
  <sheetViews>
    <sheetView showGridLines="0" zoomScale="90" zoomScaleNormal="90" zoomScaleSheetLayoutView="90" workbookViewId="0">
      <selection activeCell="J4" sqref="J1:K1048576"/>
    </sheetView>
  </sheetViews>
  <sheetFormatPr defaultColWidth="9.140625" defaultRowHeight="12.75" outlineLevelRow="1"/>
  <cols>
    <col min="1" max="1" width="1.5703125" style="9" customWidth="1"/>
    <col min="2" max="2" width="1.42578125" style="9" customWidth="1"/>
    <col min="3" max="3" width="50.7109375" style="9" customWidth="1"/>
    <col min="4" max="8" width="12.7109375" style="9" customWidth="1"/>
    <col min="9" max="9" width="12.7109375" style="273" customWidth="1"/>
    <col min="10" max="16384" width="9.140625" style="9"/>
  </cols>
  <sheetData>
    <row r="1" spans="1:10" ht="15" customHeight="1">
      <c r="A1" s="7"/>
      <c r="B1" s="7"/>
      <c r="C1" s="8"/>
      <c r="D1" s="8"/>
      <c r="E1" s="7"/>
      <c r="F1" s="7"/>
      <c r="G1" s="7"/>
      <c r="H1" s="7"/>
      <c r="I1" s="40"/>
      <c r="J1" s="7"/>
    </row>
    <row r="2" spans="1:10" ht="30.75" customHeight="1">
      <c r="A2" s="401" t="s">
        <v>51</v>
      </c>
      <c r="B2" s="401"/>
      <c r="C2" s="401"/>
      <c r="D2" s="401"/>
      <c r="E2" s="401"/>
      <c r="F2" s="401"/>
      <c r="G2" s="401"/>
      <c r="H2" s="401"/>
      <c r="I2" s="401"/>
      <c r="J2" s="7"/>
    </row>
    <row r="3" spans="1:10" ht="11.1" customHeight="1">
      <c r="A3" s="7"/>
      <c r="B3" s="7"/>
      <c r="C3" s="7"/>
      <c r="D3" s="7"/>
      <c r="E3" s="7"/>
      <c r="F3" s="7"/>
      <c r="G3" s="7"/>
      <c r="H3" s="7"/>
      <c r="I3" s="40"/>
      <c r="J3" s="7"/>
    </row>
    <row r="4" spans="1:10" ht="15" customHeight="1">
      <c r="A4" s="7"/>
      <c r="B4" s="7"/>
      <c r="C4" s="151" t="s">
        <v>20</v>
      </c>
      <c r="D4" s="11"/>
      <c r="E4" s="7"/>
      <c r="F4" s="7"/>
      <c r="G4" s="7"/>
      <c r="H4" s="7"/>
      <c r="I4" s="40"/>
      <c r="J4" s="7"/>
    </row>
    <row r="5" spans="1:10" s="14" customFormat="1" ht="15" customHeight="1">
      <c r="A5" s="12"/>
      <c r="B5" s="12"/>
      <c r="C5" s="12"/>
      <c r="D5" s="104" t="s">
        <v>42</v>
      </c>
      <c r="E5" s="104" t="s">
        <v>52</v>
      </c>
      <c r="F5" s="104" t="s">
        <v>53</v>
      </c>
      <c r="G5" s="104" t="s">
        <v>54</v>
      </c>
      <c r="H5" s="181" t="s">
        <v>42</v>
      </c>
      <c r="I5" s="182" t="s">
        <v>52</v>
      </c>
      <c r="J5" s="12"/>
    </row>
    <row r="6" spans="1:10" s="313" customFormat="1" ht="15" customHeight="1">
      <c r="A6" s="311"/>
      <c r="B6" s="311"/>
      <c r="C6" s="314" t="s">
        <v>5</v>
      </c>
      <c r="D6" s="312">
        <v>2016</v>
      </c>
      <c r="E6" s="312">
        <v>2016</v>
      </c>
      <c r="F6" s="312">
        <v>2016</v>
      </c>
      <c r="G6" s="312">
        <v>2016</v>
      </c>
      <c r="H6" s="312">
        <v>2017</v>
      </c>
      <c r="I6" s="183">
        <v>2017</v>
      </c>
      <c r="J6" s="311"/>
    </row>
    <row r="7" spans="1:10" s="313" customFormat="1" ht="6" customHeight="1">
      <c r="A7" s="315"/>
      <c r="B7" s="315"/>
      <c r="C7" s="316"/>
      <c r="D7" s="317"/>
      <c r="E7" s="317"/>
      <c r="F7" s="317"/>
      <c r="G7" s="317"/>
      <c r="H7" s="317"/>
      <c r="I7" s="229"/>
      <c r="J7" s="311"/>
    </row>
    <row r="8" spans="1:10" s="322" customFormat="1" ht="18" customHeight="1">
      <c r="A8" s="318"/>
      <c r="B8" s="319"/>
      <c r="C8" s="320" t="s">
        <v>114</v>
      </c>
      <c r="D8" s="321">
        <v>37734.050999999999</v>
      </c>
      <c r="E8" s="321">
        <v>37388.927000000003</v>
      </c>
      <c r="F8" s="321">
        <v>37070.654000000002</v>
      </c>
      <c r="G8" s="321">
        <v>19064.309000000001</v>
      </c>
      <c r="H8" s="321">
        <v>18965.179</v>
      </c>
      <c r="I8" s="178">
        <v>18428.726999999999</v>
      </c>
      <c r="J8" s="126"/>
    </row>
    <row r="9" spans="1:10" s="14" customFormat="1" ht="18" customHeight="1">
      <c r="A9" s="12"/>
      <c r="B9" s="105"/>
      <c r="C9" s="33" t="s">
        <v>118</v>
      </c>
      <c r="D9" s="78">
        <v>22642.101999999999</v>
      </c>
      <c r="E9" s="78">
        <v>22408.545999999998</v>
      </c>
      <c r="F9" s="78">
        <v>22439.940999999999</v>
      </c>
      <c r="G9" s="78">
        <v>12207.147000000001</v>
      </c>
      <c r="H9" s="32">
        <v>12249.737999999999</v>
      </c>
      <c r="I9" s="163">
        <v>11865.313</v>
      </c>
      <c r="J9" s="96"/>
    </row>
    <row r="10" spans="1:10" s="14" customFormat="1" ht="18" customHeight="1">
      <c r="A10" s="12"/>
      <c r="B10" s="106"/>
      <c r="C10" s="107" t="s">
        <v>119</v>
      </c>
      <c r="D10" s="108">
        <v>0.60004429421055272</v>
      </c>
      <c r="E10" s="108">
        <v>0.59933642920536334</v>
      </c>
      <c r="F10" s="108">
        <v>0.6053289753129254</v>
      </c>
      <c r="G10" s="108">
        <v>0.64031415982609174</v>
      </c>
      <c r="H10" s="121">
        <v>0.64590679581774579</v>
      </c>
      <c r="I10" s="195">
        <v>0.64384875851706957</v>
      </c>
      <c r="J10" s="109"/>
    </row>
    <row r="11" spans="1:10" s="322" customFormat="1" ht="18" customHeight="1">
      <c r="A11" s="318"/>
      <c r="B11" s="319"/>
      <c r="C11" s="320" t="s">
        <v>115</v>
      </c>
      <c r="D11" s="321">
        <v>15091.949000000001</v>
      </c>
      <c r="E11" s="321">
        <v>14980.381000000005</v>
      </c>
      <c r="F11" s="321">
        <v>14630.713000000003</v>
      </c>
      <c r="G11" s="321">
        <v>6857.1620000000003</v>
      </c>
      <c r="H11" s="321">
        <v>6715.4410000000007</v>
      </c>
      <c r="I11" s="178">
        <v>6563.4139999999989</v>
      </c>
      <c r="J11" s="126"/>
    </row>
    <row r="12" spans="1:10" s="14" customFormat="1" ht="6.95" customHeight="1">
      <c r="A12" s="12"/>
      <c r="B12" s="105"/>
      <c r="C12" s="33"/>
      <c r="D12" s="78"/>
      <c r="E12" s="78"/>
      <c r="F12" s="78"/>
      <c r="G12" s="78"/>
      <c r="H12" s="32"/>
      <c r="I12" s="163"/>
      <c r="J12" s="12"/>
    </row>
    <row r="13" spans="1:10" s="322" customFormat="1" ht="18" customHeight="1">
      <c r="A13" s="318"/>
      <c r="B13" s="319"/>
      <c r="C13" s="320" t="s">
        <v>156</v>
      </c>
      <c r="D13" s="321">
        <v>12870.522999999999</v>
      </c>
      <c r="E13" s="321">
        <v>12414.049000000001</v>
      </c>
      <c r="F13" s="321">
        <v>12006.805</v>
      </c>
      <c r="G13" s="321">
        <v>12208.698</v>
      </c>
      <c r="H13" s="321">
        <v>11726.431</v>
      </c>
      <c r="I13" s="178">
        <v>11082.32</v>
      </c>
      <c r="J13" s="126"/>
    </row>
    <row r="14" spans="1:10" s="14" customFormat="1" ht="18" customHeight="1">
      <c r="A14" s="12"/>
      <c r="B14" s="105"/>
      <c r="C14" s="33" t="s">
        <v>118</v>
      </c>
      <c r="D14" s="78">
        <v>4149.5190000000002</v>
      </c>
      <c r="E14" s="78">
        <v>4124.5749999999998</v>
      </c>
      <c r="F14" s="78">
        <v>3997.1289999999999</v>
      </c>
      <c r="G14" s="78">
        <v>5459.8559999999998</v>
      </c>
      <c r="H14" s="32">
        <v>5359.5129999999999</v>
      </c>
      <c r="I14" s="163">
        <v>5011.3590000000004</v>
      </c>
      <c r="J14" s="96"/>
    </row>
    <row r="15" spans="1:10" s="14" customFormat="1" ht="18" customHeight="1">
      <c r="A15" s="12"/>
      <c r="B15" s="106"/>
      <c r="C15" s="107" t="s">
        <v>119</v>
      </c>
      <c r="D15" s="108">
        <v>0.32240484710683476</v>
      </c>
      <c r="E15" s="108">
        <v>0.33225058157898357</v>
      </c>
      <c r="F15" s="108">
        <v>0.33290529828709636</v>
      </c>
      <c r="G15" s="108">
        <v>0.44721034134843862</v>
      </c>
      <c r="H15" s="121">
        <v>0.45704554096638605</v>
      </c>
      <c r="I15" s="195">
        <v>0.45219403518396872</v>
      </c>
      <c r="J15" s="109"/>
    </row>
    <row r="16" spans="1:10" s="322" customFormat="1" ht="18" customHeight="1">
      <c r="A16" s="318"/>
      <c r="B16" s="319"/>
      <c r="C16" s="320" t="s">
        <v>157</v>
      </c>
      <c r="D16" s="321">
        <v>8721.003999999999</v>
      </c>
      <c r="E16" s="321">
        <v>8289.474000000002</v>
      </c>
      <c r="F16" s="321">
        <v>8009.6760000000004</v>
      </c>
      <c r="G16" s="321">
        <v>6748.8420000000006</v>
      </c>
      <c r="H16" s="321">
        <v>6366.9180000000006</v>
      </c>
      <c r="I16" s="178">
        <v>6070.9609999999993</v>
      </c>
      <c r="J16" s="126"/>
    </row>
    <row r="17" spans="1:10" s="14" customFormat="1" ht="6.75" hidden="1" customHeight="1" outlineLevel="1">
      <c r="A17" s="12"/>
      <c r="B17" s="105"/>
      <c r="C17" s="33"/>
      <c r="D17" s="78"/>
      <c r="E17" s="78"/>
      <c r="F17" s="78"/>
      <c r="G17" s="78"/>
      <c r="H17" s="32"/>
      <c r="I17" s="163"/>
      <c r="J17" s="12"/>
    </row>
    <row r="18" spans="1:10" s="24" customFormat="1" ht="18" hidden="1" customHeight="1" outlineLevel="1">
      <c r="A18" s="22"/>
      <c r="B18" s="105"/>
      <c r="C18" s="20" t="s">
        <v>158</v>
      </c>
      <c r="D18" s="77">
        <v>0</v>
      </c>
      <c r="E18" s="77">
        <v>0</v>
      </c>
      <c r="F18" s="77">
        <v>0</v>
      </c>
      <c r="G18" s="77"/>
      <c r="H18" s="27"/>
      <c r="I18" s="178"/>
      <c r="J18" s="22"/>
    </row>
    <row r="19" spans="1:10" s="24" customFormat="1" ht="18" hidden="1" customHeight="1" outlineLevel="1">
      <c r="A19" s="22"/>
      <c r="B19" s="105"/>
      <c r="C19" s="33" t="s">
        <v>118</v>
      </c>
      <c r="D19" s="78">
        <v>0</v>
      </c>
      <c r="E19" s="78">
        <v>0</v>
      </c>
      <c r="F19" s="78">
        <v>0</v>
      </c>
      <c r="G19" s="78"/>
      <c r="H19" s="32"/>
      <c r="I19" s="163"/>
      <c r="J19" s="110"/>
    </row>
    <row r="20" spans="1:10" s="14" customFormat="1" ht="18" hidden="1" customHeight="1" outlineLevel="1">
      <c r="A20" s="12"/>
      <c r="B20" s="111"/>
      <c r="C20" s="107" t="s">
        <v>119</v>
      </c>
      <c r="D20" s="108" t="s">
        <v>23</v>
      </c>
      <c r="E20" s="108" t="s">
        <v>23</v>
      </c>
      <c r="F20" s="108" t="s">
        <v>23</v>
      </c>
      <c r="G20" s="108"/>
      <c r="H20" s="121"/>
      <c r="I20" s="195"/>
      <c r="J20" s="112"/>
    </row>
    <row r="21" spans="1:10" s="14" customFormat="1" ht="18" hidden="1" customHeight="1" outlineLevel="1">
      <c r="A21" s="12"/>
      <c r="B21" s="105"/>
      <c r="C21" s="20" t="s">
        <v>159</v>
      </c>
      <c r="D21" s="77">
        <v>0</v>
      </c>
      <c r="E21" s="77">
        <v>0</v>
      </c>
      <c r="F21" s="77">
        <v>0</v>
      </c>
      <c r="G21" s="77"/>
      <c r="H21" s="27"/>
      <c r="I21" s="178"/>
      <c r="J21" s="112"/>
    </row>
    <row r="22" spans="1:10" s="14" customFormat="1" ht="6.75" hidden="1" customHeight="1" outlineLevel="1">
      <c r="A22" s="12"/>
      <c r="B22" s="105"/>
      <c r="C22" s="33"/>
      <c r="D22" s="78"/>
      <c r="E22" s="78"/>
      <c r="F22" s="78"/>
      <c r="G22" s="78"/>
      <c r="H22" s="32"/>
      <c r="I22" s="163"/>
      <c r="J22" s="12"/>
    </row>
    <row r="23" spans="1:10" s="14" customFormat="1" ht="18" hidden="1" customHeight="1" outlineLevel="1">
      <c r="A23" s="12"/>
      <c r="B23" s="105"/>
      <c r="C23" s="20" t="s">
        <v>160</v>
      </c>
      <c r="D23" s="77">
        <v>0</v>
      </c>
      <c r="E23" s="77">
        <v>0</v>
      </c>
      <c r="F23" s="77">
        <v>0</v>
      </c>
      <c r="G23" s="77"/>
      <c r="H23" s="27"/>
      <c r="I23" s="178"/>
      <c r="J23" s="112"/>
    </row>
    <row r="24" spans="1:10" s="14" customFormat="1" ht="18" hidden="1" customHeight="1" outlineLevel="1">
      <c r="A24" s="12"/>
      <c r="B24" s="105"/>
      <c r="C24" s="33" t="s">
        <v>118</v>
      </c>
      <c r="D24" s="78">
        <v>0</v>
      </c>
      <c r="E24" s="78">
        <v>0</v>
      </c>
      <c r="F24" s="78">
        <v>0</v>
      </c>
      <c r="G24" s="78"/>
      <c r="H24" s="32"/>
      <c r="I24" s="163"/>
      <c r="J24" s="112"/>
    </row>
    <row r="25" spans="1:10" s="24" customFormat="1" ht="18" hidden="1" customHeight="1" outlineLevel="1">
      <c r="A25" s="22"/>
      <c r="B25" s="111"/>
      <c r="C25" s="107" t="s">
        <v>119</v>
      </c>
      <c r="D25" s="108" t="s">
        <v>23</v>
      </c>
      <c r="E25" s="108" t="s">
        <v>23</v>
      </c>
      <c r="F25" s="108" t="s">
        <v>23</v>
      </c>
      <c r="G25" s="108"/>
      <c r="H25" s="121"/>
      <c r="I25" s="195"/>
      <c r="J25" s="110"/>
    </row>
    <row r="26" spans="1:10" s="14" customFormat="1" ht="18" hidden="1" customHeight="1" outlineLevel="1">
      <c r="A26" s="12"/>
      <c r="B26" s="105"/>
      <c r="C26" s="20" t="s">
        <v>161</v>
      </c>
      <c r="D26" s="77">
        <v>0</v>
      </c>
      <c r="E26" s="77">
        <v>0</v>
      </c>
      <c r="F26" s="77">
        <v>0</v>
      </c>
      <c r="G26" s="77"/>
      <c r="H26" s="27"/>
      <c r="I26" s="178"/>
      <c r="J26" s="12"/>
    </row>
    <row r="27" spans="1:10" s="14" customFormat="1" ht="6.95" customHeight="1" collapsed="1">
      <c r="A27" s="12"/>
      <c r="B27" s="105"/>
      <c r="C27" s="33"/>
      <c r="D27" s="78"/>
      <c r="E27" s="78"/>
      <c r="F27" s="78"/>
      <c r="G27" s="78"/>
      <c r="H27" s="32"/>
      <c r="I27" s="163"/>
      <c r="J27" s="12"/>
    </row>
    <row r="28" spans="1:10" s="322" customFormat="1" ht="18" customHeight="1">
      <c r="A28" s="318"/>
      <c r="B28" s="319"/>
      <c r="C28" s="320" t="s">
        <v>162</v>
      </c>
      <c r="D28" s="321">
        <v>750.63</v>
      </c>
      <c r="E28" s="321">
        <v>602.90800000000002</v>
      </c>
      <c r="F28" s="321">
        <v>558.85199999999998</v>
      </c>
      <c r="G28" s="321">
        <v>202.947</v>
      </c>
      <c r="H28" s="321">
        <v>228.749</v>
      </c>
      <c r="I28" s="178">
        <v>190.15100000000001</v>
      </c>
      <c r="J28" s="126"/>
    </row>
    <row r="29" spans="1:10" s="14" customFormat="1" ht="18" customHeight="1">
      <c r="A29" s="12"/>
      <c r="B29" s="105"/>
      <c r="C29" s="33" t="s">
        <v>118</v>
      </c>
      <c r="D29" s="78">
        <v>172.58600000000001</v>
      </c>
      <c r="E29" s="78">
        <v>136.39699999999999</v>
      </c>
      <c r="F29" s="78">
        <v>132.797</v>
      </c>
      <c r="G29" s="78">
        <v>71.641000000000005</v>
      </c>
      <c r="H29" s="32">
        <v>72.260000000000005</v>
      </c>
      <c r="I29" s="163">
        <v>65.790000000000006</v>
      </c>
      <c r="J29" s="96"/>
    </row>
    <row r="30" spans="1:10" s="14" customFormat="1" ht="18" customHeight="1">
      <c r="A30" s="12"/>
      <c r="B30" s="106"/>
      <c r="C30" s="107" t="s">
        <v>119</v>
      </c>
      <c r="D30" s="108">
        <v>0.22992153257930006</v>
      </c>
      <c r="E30" s="108">
        <v>0.22623186290445638</v>
      </c>
      <c r="F30" s="108">
        <v>0.23762463049250965</v>
      </c>
      <c r="G30" s="108">
        <v>0.35300349352293953</v>
      </c>
      <c r="H30" s="121">
        <v>0.31589209133154683</v>
      </c>
      <c r="I30" s="195">
        <v>0.34598818833453415</v>
      </c>
      <c r="J30" s="109"/>
    </row>
    <row r="31" spans="1:10" s="322" customFormat="1" ht="18" customHeight="1">
      <c r="A31" s="318"/>
      <c r="B31" s="319"/>
      <c r="C31" s="320" t="s">
        <v>163</v>
      </c>
      <c r="D31" s="321">
        <v>578.04399999999998</v>
      </c>
      <c r="E31" s="321">
        <v>466.51100000000002</v>
      </c>
      <c r="F31" s="321">
        <v>426.05499999999995</v>
      </c>
      <c r="G31" s="321">
        <v>131.30599999999998</v>
      </c>
      <c r="H31" s="321">
        <v>156.48899999999998</v>
      </c>
      <c r="I31" s="178">
        <v>124.361</v>
      </c>
      <c r="J31" s="126"/>
    </row>
    <row r="32" spans="1:10" s="14" customFormat="1" ht="6.95" customHeight="1">
      <c r="A32" s="12"/>
      <c r="B32" s="105"/>
      <c r="C32" s="33"/>
      <c r="D32" s="78"/>
      <c r="E32" s="78"/>
      <c r="F32" s="78"/>
      <c r="G32" s="78"/>
      <c r="H32" s="32"/>
      <c r="I32" s="163"/>
      <c r="J32" s="12"/>
    </row>
    <row r="33" spans="1:10" s="24" customFormat="1" ht="18" customHeight="1">
      <c r="A33" s="22"/>
      <c r="B33" s="39"/>
      <c r="C33" s="154" t="s">
        <v>164</v>
      </c>
      <c r="D33" s="155">
        <v>51355.203999999998</v>
      </c>
      <c r="E33" s="155">
        <v>50405.883999999998</v>
      </c>
      <c r="F33" s="155">
        <v>49636.311000000002</v>
      </c>
      <c r="G33" s="155">
        <v>31475.954000000002</v>
      </c>
      <c r="H33" s="155">
        <v>30920.359</v>
      </c>
      <c r="I33" s="164">
        <v>29701.198</v>
      </c>
      <c r="J33" s="22"/>
    </row>
    <row r="34" spans="1:10" s="14" customFormat="1" ht="18" customHeight="1">
      <c r="A34" s="12"/>
      <c r="B34" s="105"/>
      <c r="C34" s="33" t="s">
        <v>118</v>
      </c>
      <c r="D34" s="78">
        <v>26964.206999999999</v>
      </c>
      <c r="E34" s="78">
        <v>26669.518</v>
      </c>
      <c r="F34" s="78">
        <v>26569.866999999998</v>
      </c>
      <c r="G34" s="78">
        <v>17738.644</v>
      </c>
      <c r="H34" s="32">
        <v>17681.510999999999</v>
      </c>
      <c r="I34" s="163">
        <v>16942.462</v>
      </c>
      <c r="J34" s="96"/>
    </row>
    <row r="35" spans="1:10" s="14" customFormat="1" ht="18" customHeight="1">
      <c r="A35" s="12"/>
      <c r="B35" s="106"/>
      <c r="C35" s="107" t="s">
        <v>119</v>
      </c>
      <c r="D35" s="108">
        <v>0.52505305986127515</v>
      </c>
      <c r="E35" s="108">
        <v>0.52909533339401404</v>
      </c>
      <c r="F35" s="108">
        <v>0.53529092844953763</v>
      </c>
      <c r="G35" s="108">
        <v>0.56356175892238247</v>
      </c>
      <c r="H35" s="121">
        <v>0.57184041750614856</v>
      </c>
      <c r="I35" s="195">
        <v>0.57043025671893777</v>
      </c>
      <c r="J35" s="109"/>
    </row>
    <row r="36" spans="1:10" ht="18" customHeight="1">
      <c r="A36" s="7"/>
      <c r="B36" s="39"/>
      <c r="C36" s="154" t="s">
        <v>165</v>
      </c>
      <c r="D36" s="155">
        <v>24390.996999999999</v>
      </c>
      <c r="E36" s="155">
        <v>23736.365999999998</v>
      </c>
      <c r="F36" s="155">
        <v>23066.444000000003</v>
      </c>
      <c r="G36" s="155">
        <v>13737.310000000001</v>
      </c>
      <c r="H36" s="155">
        <v>13238.848000000002</v>
      </c>
      <c r="I36" s="164">
        <v>12758.736000000001</v>
      </c>
      <c r="J36" s="7"/>
    </row>
    <row r="37" spans="1:10" ht="6.95" customHeight="1">
      <c r="A37" s="7"/>
      <c r="B37" s="39"/>
      <c r="C37" s="20"/>
      <c r="D37" s="77"/>
      <c r="E37" s="77"/>
      <c r="F37" s="77"/>
      <c r="G37" s="77"/>
      <c r="H37" s="27"/>
      <c r="I37" s="178"/>
      <c r="J37" s="7"/>
    </row>
    <row r="38" spans="1:10" s="322" customFormat="1" ht="18" customHeight="1">
      <c r="A38" s="318"/>
      <c r="B38" s="319"/>
      <c r="C38" s="320" t="s">
        <v>166</v>
      </c>
      <c r="D38" s="321">
        <v>9118.9699999999993</v>
      </c>
      <c r="E38" s="321">
        <v>7228.38</v>
      </c>
      <c r="F38" s="321">
        <v>6676.0029999999997</v>
      </c>
      <c r="G38" s="321">
        <v>5660.6279999999997</v>
      </c>
      <c r="H38" s="321">
        <v>5439.9430000000002</v>
      </c>
      <c r="I38" s="178">
        <v>4066.45</v>
      </c>
      <c r="J38" s="126"/>
    </row>
    <row r="39" spans="1:10" s="14" customFormat="1" ht="18" customHeight="1">
      <c r="A39" s="12"/>
      <c r="B39" s="105"/>
      <c r="C39" s="33" t="s">
        <v>118</v>
      </c>
      <c r="D39" s="78">
        <v>342.97800000000001</v>
      </c>
      <c r="E39" s="78">
        <v>287.10000000000002</v>
      </c>
      <c r="F39" s="78">
        <v>242.751</v>
      </c>
      <c r="G39" s="78">
        <v>226.26900000000001</v>
      </c>
      <c r="H39" s="32">
        <v>209.97499999999999</v>
      </c>
      <c r="I39" s="163">
        <v>196.096</v>
      </c>
      <c r="J39" s="96"/>
    </row>
    <row r="40" spans="1:10" s="14" customFormat="1" ht="18" customHeight="1">
      <c r="A40" s="12"/>
      <c r="B40" s="106"/>
      <c r="C40" s="107" t="s">
        <v>119</v>
      </c>
      <c r="D40" s="108">
        <v>3.7611484630391372E-2</v>
      </c>
      <c r="E40" s="108">
        <v>3.971844313663643E-2</v>
      </c>
      <c r="F40" s="108">
        <v>3.6361727219115993E-2</v>
      </c>
      <c r="G40" s="108">
        <v>3.9972420021241462E-2</v>
      </c>
      <c r="H40" s="121">
        <v>3.8598750023667527E-2</v>
      </c>
      <c r="I40" s="195">
        <v>4.8222897121567958E-2</v>
      </c>
      <c r="J40" s="109"/>
    </row>
    <row r="41" spans="1:10" s="322" customFormat="1" ht="18" customHeight="1">
      <c r="A41" s="318"/>
      <c r="B41" s="319"/>
      <c r="C41" s="320" t="s">
        <v>167</v>
      </c>
      <c r="D41" s="321">
        <v>8775.9920000000002</v>
      </c>
      <c r="E41" s="321">
        <v>6941.28</v>
      </c>
      <c r="F41" s="321">
        <v>6433.2519999999995</v>
      </c>
      <c r="G41" s="321">
        <v>5434.3589999999995</v>
      </c>
      <c r="H41" s="321">
        <v>5229.9679999999998</v>
      </c>
      <c r="I41" s="179">
        <v>3870.3539999999998</v>
      </c>
      <c r="J41" s="126"/>
    </row>
    <row r="42" spans="1:10" ht="11.1" customHeight="1">
      <c r="A42" s="7"/>
      <c r="B42" s="7"/>
      <c r="C42" s="7"/>
      <c r="D42" s="7"/>
      <c r="E42" s="7"/>
      <c r="F42" s="7"/>
      <c r="G42" s="7"/>
      <c r="H42" s="7"/>
      <c r="I42" s="40"/>
      <c r="J42" s="7"/>
    </row>
    <row r="43" spans="1:10" ht="18" customHeight="1">
      <c r="A43" s="7"/>
      <c r="B43" s="194" t="s">
        <v>21</v>
      </c>
      <c r="C43" s="115"/>
      <c r="D43" s="50"/>
      <c r="E43" s="50"/>
      <c r="F43" s="50"/>
      <c r="G43" s="50"/>
      <c r="H43" s="50"/>
      <c r="I43" s="50"/>
      <c r="J43" s="7"/>
    </row>
    <row r="44" spans="1:10" ht="15" customHeight="1">
      <c r="A44" s="7"/>
      <c r="B44" s="105"/>
      <c r="C44" s="20"/>
      <c r="D44" s="13" t="s">
        <v>42</v>
      </c>
      <c r="E44" s="13" t="s">
        <v>52</v>
      </c>
      <c r="F44" s="13" t="s">
        <v>53</v>
      </c>
      <c r="G44" s="13" t="s">
        <v>54</v>
      </c>
      <c r="H44" s="58" t="s">
        <v>42</v>
      </c>
      <c r="I44" s="160" t="s">
        <v>52</v>
      </c>
      <c r="J44" s="7"/>
    </row>
    <row r="45" spans="1:10" ht="15" customHeight="1">
      <c r="A45" s="7"/>
      <c r="B45" s="39"/>
      <c r="C45" s="20"/>
      <c r="D45" s="13">
        <v>2016</v>
      </c>
      <c r="E45" s="13">
        <v>2016</v>
      </c>
      <c r="F45" s="13">
        <v>2016</v>
      </c>
      <c r="G45" s="13">
        <v>2016</v>
      </c>
      <c r="H45" s="58">
        <v>2017</v>
      </c>
      <c r="I45" s="161">
        <v>2017</v>
      </c>
      <c r="J45" s="7"/>
    </row>
    <row r="46" spans="1:10" s="14" customFormat="1" ht="6" customHeight="1">
      <c r="A46" s="223"/>
      <c r="B46" s="223"/>
      <c r="C46" s="224"/>
      <c r="D46" s="228"/>
      <c r="E46" s="228"/>
      <c r="F46" s="228"/>
      <c r="G46" s="228"/>
      <c r="H46" s="226"/>
      <c r="I46" s="229"/>
      <c r="J46" s="7"/>
    </row>
    <row r="47" spans="1:10" ht="15.95" customHeight="1">
      <c r="A47" s="7"/>
      <c r="B47" s="105"/>
      <c r="C47" s="20" t="s">
        <v>114</v>
      </c>
      <c r="D47" s="116">
        <v>0.62396968001580311</v>
      </c>
      <c r="E47" s="116">
        <v>0.64872741326236083</v>
      </c>
      <c r="F47" s="116">
        <v>0.65830457615362781</v>
      </c>
      <c r="G47" s="116">
        <v>0.51335658731328582</v>
      </c>
      <c r="H47" s="116">
        <v>0.52159024971794787</v>
      </c>
      <c r="I47" s="196">
        <v>0.54575098034663228</v>
      </c>
      <c r="J47" s="7"/>
    </row>
    <row r="48" spans="1:10" ht="15.95" customHeight="1">
      <c r="A48" s="7"/>
      <c r="B48" s="105"/>
      <c r="C48" s="20" t="s">
        <v>115</v>
      </c>
      <c r="D48" s="116">
        <v>0.4550292159472179</v>
      </c>
      <c r="E48" s="116">
        <v>0.48831585709020847</v>
      </c>
      <c r="F48" s="116">
        <v>0.49596148380647725</v>
      </c>
      <c r="G48" s="116">
        <v>0.35767162472917718</v>
      </c>
      <c r="H48" s="116">
        <v>0.36360971921535196</v>
      </c>
      <c r="I48" s="196">
        <v>0.39469471871280981</v>
      </c>
      <c r="J48" s="7"/>
    </row>
    <row r="49" spans="1:10" ht="6.95" customHeight="1">
      <c r="A49" s="7"/>
      <c r="B49" s="39"/>
      <c r="C49" s="20"/>
      <c r="D49" s="62"/>
      <c r="E49" s="62"/>
      <c r="F49" s="62"/>
      <c r="G49" s="62"/>
      <c r="H49" s="62"/>
      <c r="I49" s="197"/>
      <c r="J49" s="7"/>
    </row>
    <row r="50" spans="1:10" ht="15.95" customHeight="1">
      <c r="A50" s="7"/>
      <c r="B50" s="105"/>
      <c r="C50" s="20" t="s">
        <v>156</v>
      </c>
      <c r="D50" s="116">
        <v>0.21282676800182504</v>
      </c>
      <c r="E50" s="116">
        <v>0.21539355477845612</v>
      </c>
      <c r="F50" s="116">
        <v>0.21321810714438055</v>
      </c>
      <c r="G50" s="116">
        <v>0.32875125664499766</v>
      </c>
      <c r="H50" s="116">
        <v>0.32250642472661528</v>
      </c>
      <c r="I50" s="196">
        <v>0.32819342348036795</v>
      </c>
      <c r="J50" s="7"/>
    </row>
    <row r="51" spans="1:10" ht="15.95" customHeight="1">
      <c r="A51" s="7"/>
      <c r="B51" s="105"/>
      <c r="C51" s="20" t="s">
        <v>168</v>
      </c>
      <c r="D51" s="116">
        <v>0.26294228879202747</v>
      </c>
      <c r="E51" s="116">
        <v>0.27021219294335697</v>
      </c>
      <c r="F51" s="116">
        <v>0.27151723868612065</v>
      </c>
      <c r="G51" s="116">
        <v>0.35202162107013218</v>
      </c>
      <c r="H51" s="116">
        <v>0.34473882895362645</v>
      </c>
      <c r="I51" s="196">
        <v>0.36508077110653675</v>
      </c>
      <c r="J51" s="7"/>
    </row>
    <row r="52" spans="1:10" ht="6.95" hidden="1" customHeight="1" outlineLevel="1">
      <c r="A52" s="7"/>
      <c r="B52" s="39"/>
      <c r="C52" s="20"/>
      <c r="D52" s="62"/>
      <c r="E52" s="62"/>
      <c r="F52" s="62"/>
      <c r="G52" s="62"/>
      <c r="H52" s="62"/>
      <c r="I52" s="197"/>
      <c r="J52" s="7"/>
    </row>
    <row r="53" spans="1:10" ht="15.95" hidden="1" customHeight="1" outlineLevel="1">
      <c r="A53" s="7"/>
      <c r="B53" s="105"/>
      <c r="C53" s="20" t="s">
        <v>158</v>
      </c>
      <c r="D53" s="116">
        <v>0</v>
      </c>
      <c r="E53" s="116">
        <v>0</v>
      </c>
      <c r="F53" s="116">
        <v>0</v>
      </c>
      <c r="G53" s="116">
        <v>0</v>
      </c>
      <c r="H53" s="116">
        <v>0</v>
      </c>
      <c r="I53" s="196">
        <v>0</v>
      </c>
      <c r="J53" s="7"/>
    </row>
    <row r="54" spans="1:10" ht="15.95" hidden="1" customHeight="1" outlineLevel="1">
      <c r="A54" s="7"/>
      <c r="B54" s="105"/>
      <c r="C54" s="20" t="s">
        <v>169</v>
      </c>
      <c r="D54" s="116">
        <v>0</v>
      </c>
      <c r="E54" s="116">
        <v>0</v>
      </c>
      <c r="F54" s="116">
        <v>0</v>
      </c>
      <c r="G54" s="116">
        <v>0</v>
      </c>
      <c r="H54" s="116">
        <v>0</v>
      </c>
      <c r="I54" s="196">
        <v>0</v>
      </c>
      <c r="J54" s="7"/>
    </row>
    <row r="55" spans="1:10" ht="6.95" hidden="1" customHeight="1" outlineLevel="1">
      <c r="A55" s="7"/>
      <c r="B55" s="39"/>
      <c r="C55" s="20"/>
      <c r="D55" s="62"/>
      <c r="E55" s="62"/>
      <c r="F55" s="62"/>
      <c r="G55" s="62"/>
      <c r="H55" s="62"/>
      <c r="I55" s="197"/>
      <c r="J55" s="7"/>
    </row>
    <row r="56" spans="1:10" ht="15.95" hidden="1" customHeight="1" outlineLevel="1">
      <c r="A56" s="7"/>
      <c r="B56" s="105"/>
      <c r="C56" s="20" t="s">
        <v>160</v>
      </c>
      <c r="D56" s="116">
        <v>0</v>
      </c>
      <c r="E56" s="116">
        <v>0</v>
      </c>
      <c r="F56" s="116">
        <v>0</v>
      </c>
      <c r="G56" s="116">
        <v>0</v>
      </c>
      <c r="H56" s="116">
        <v>0</v>
      </c>
      <c r="I56" s="196">
        <v>0</v>
      </c>
      <c r="J56" s="7"/>
    </row>
    <row r="57" spans="1:10" ht="15.95" hidden="1" customHeight="1" outlineLevel="1">
      <c r="A57" s="7"/>
      <c r="B57" s="105"/>
      <c r="C57" s="20" t="s">
        <v>170</v>
      </c>
      <c r="D57" s="116">
        <v>0</v>
      </c>
      <c r="E57" s="116">
        <v>0</v>
      </c>
      <c r="F57" s="116">
        <v>0</v>
      </c>
      <c r="G57" s="116">
        <v>0</v>
      </c>
      <c r="H57" s="116">
        <v>0</v>
      </c>
      <c r="I57" s="196">
        <v>0</v>
      </c>
      <c r="J57" s="7"/>
    </row>
    <row r="58" spans="1:10" ht="6.95" customHeight="1" collapsed="1">
      <c r="A58" s="7"/>
      <c r="B58" s="105"/>
      <c r="C58" s="20"/>
      <c r="D58" s="116"/>
      <c r="E58" s="116"/>
      <c r="F58" s="116"/>
      <c r="G58" s="116"/>
      <c r="H58" s="116"/>
      <c r="I58" s="196"/>
      <c r="J58" s="7"/>
    </row>
    <row r="59" spans="1:10" ht="15.95" customHeight="1">
      <c r="A59" s="7"/>
      <c r="B59" s="105"/>
      <c r="C59" s="20" t="s">
        <v>162</v>
      </c>
      <c r="D59" s="116">
        <v>1.2412405996649082E-2</v>
      </c>
      <c r="E59" s="116">
        <v>1.0460929977348198E-2</v>
      </c>
      <c r="F59" s="116">
        <v>9.9241526462577976E-3</v>
      </c>
      <c r="G59" s="116">
        <v>5.4648809629276058E-3</v>
      </c>
      <c r="H59" s="116">
        <v>6.291174369233786E-3</v>
      </c>
      <c r="I59" s="196">
        <v>5.6311591497281658E-3</v>
      </c>
      <c r="J59" s="7"/>
    </row>
    <row r="60" spans="1:10" ht="15.95" customHeight="1">
      <c r="A60" s="7"/>
      <c r="B60" s="105"/>
      <c r="C60" s="20" t="s">
        <v>171</v>
      </c>
      <c r="D60" s="116">
        <v>1.74282929330727E-2</v>
      </c>
      <c r="E60" s="116">
        <v>1.5206870827051074E-2</v>
      </c>
      <c r="F60" s="116">
        <v>1.4442691206038187E-2</v>
      </c>
      <c r="G60" s="116">
        <v>6.848960307003004E-3</v>
      </c>
      <c r="H60" s="116">
        <v>8.4731473853007118E-3</v>
      </c>
      <c r="I60" s="196">
        <v>7.4785210736125667E-3</v>
      </c>
      <c r="J60" s="7"/>
    </row>
    <row r="61" spans="1:10" ht="6.95" customHeight="1">
      <c r="A61" s="124"/>
      <c r="B61" s="39"/>
      <c r="C61" s="20"/>
      <c r="D61" s="62"/>
      <c r="E61" s="62"/>
      <c r="F61" s="62"/>
      <c r="G61" s="62"/>
      <c r="H61" s="62"/>
      <c r="I61" s="197"/>
      <c r="J61" s="7"/>
    </row>
    <row r="62" spans="1:10" ht="18" customHeight="1">
      <c r="A62" s="124"/>
      <c r="B62" s="39"/>
      <c r="C62" s="192" t="s">
        <v>116</v>
      </c>
      <c r="D62" s="188">
        <v>0.84920885401427726</v>
      </c>
      <c r="E62" s="188">
        <v>0.8745818980181651</v>
      </c>
      <c r="F62" s="188">
        <v>0.8814468359442662</v>
      </c>
      <c r="G62" s="188">
        <v>0.84757272492121105</v>
      </c>
      <c r="H62" s="188">
        <v>0.85038784881379692</v>
      </c>
      <c r="I62" s="198">
        <v>0.87957556297672845</v>
      </c>
      <c r="J62" s="7"/>
    </row>
    <row r="63" spans="1:10" ht="18" customHeight="1">
      <c r="A63" s="124"/>
      <c r="B63" s="39"/>
      <c r="C63" s="193" t="s">
        <v>117</v>
      </c>
      <c r="D63" s="189">
        <v>0.735399797672318</v>
      </c>
      <c r="E63" s="189">
        <v>0.77373492086061624</v>
      </c>
      <c r="F63" s="189">
        <v>0.7819214136986361</v>
      </c>
      <c r="G63" s="189">
        <v>0.71654220610631236</v>
      </c>
      <c r="H63" s="189">
        <v>0.71682169555427921</v>
      </c>
      <c r="I63" s="199">
        <v>0.7672540108929593</v>
      </c>
      <c r="J63" s="7"/>
    </row>
    <row r="64" spans="1:10">
      <c r="A64" s="124"/>
      <c r="B64" s="117"/>
      <c r="C64" s="117"/>
      <c r="D64" s="117"/>
      <c r="E64" s="44"/>
      <c r="F64" s="44"/>
      <c r="G64" s="44"/>
      <c r="H64" s="44"/>
      <c r="I64" s="44"/>
      <c r="J64" s="7"/>
    </row>
    <row r="65" spans="1:10" ht="13.5">
      <c r="A65" s="7"/>
      <c r="B65" s="45"/>
      <c r="C65" s="118"/>
      <c r="D65" s="118"/>
      <c r="E65" s="118"/>
      <c r="F65" s="118"/>
      <c r="G65" s="118"/>
      <c r="H65" s="118"/>
      <c r="I65" s="118"/>
      <c r="J65" s="7"/>
    </row>
    <row r="66" spans="1:10">
      <c r="A66" s="7"/>
      <c r="B66" s="7"/>
      <c r="C66" s="7"/>
      <c r="D66" s="119"/>
      <c r="E66" s="119"/>
      <c r="F66" s="119"/>
      <c r="G66" s="119"/>
      <c r="H66" s="119"/>
      <c r="I66" s="276"/>
      <c r="J66" s="7"/>
    </row>
    <row r="67" spans="1:10">
      <c r="A67" s="7"/>
      <c r="B67" s="7"/>
      <c r="C67" s="7"/>
      <c r="D67" s="119"/>
      <c r="E67" s="119"/>
      <c r="F67" s="119"/>
      <c r="G67" s="119"/>
      <c r="H67" s="119"/>
      <c r="I67" s="276"/>
      <c r="J67" s="7"/>
    </row>
    <row r="68" spans="1:10">
      <c r="A68" s="7"/>
      <c r="B68" s="7"/>
      <c r="C68" s="7"/>
      <c r="D68" s="119"/>
      <c r="E68" s="119"/>
      <c r="F68" s="119"/>
      <c r="G68" s="119"/>
      <c r="H68" s="119"/>
      <c r="I68" s="276"/>
      <c r="J68" s="7"/>
    </row>
    <row r="69" spans="1:10">
      <c r="A69" s="7"/>
      <c r="B69" s="7"/>
      <c r="C69" s="7"/>
      <c r="D69" s="119"/>
      <c r="E69" s="119"/>
      <c r="F69" s="119"/>
      <c r="G69" s="119"/>
      <c r="H69" s="119"/>
      <c r="I69" s="276"/>
      <c r="J69" s="7"/>
    </row>
    <row r="70" spans="1:10">
      <c r="A70" s="7"/>
      <c r="B70" s="7"/>
      <c r="C70" s="7"/>
      <c r="D70" s="119"/>
      <c r="E70" s="119"/>
      <c r="F70" s="119"/>
      <c r="G70" s="119"/>
      <c r="H70" s="119"/>
      <c r="I70" s="276"/>
      <c r="J70" s="7"/>
    </row>
    <row r="71" spans="1:10">
      <c r="A71" s="7"/>
      <c r="B71" s="7"/>
      <c r="C71" s="7"/>
      <c r="D71" s="119"/>
      <c r="E71" s="119"/>
      <c r="F71" s="119"/>
      <c r="G71" s="119"/>
      <c r="H71" s="119"/>
      <c r="I71" s="276"/>
      <c r="J71" s="7"/>
    </row>
    <row r="72" spans="1:10">
      <c r="A72" s="7"/>
      <c r="B72" s="7"/>
      <c r="C72" s="7"/>
      <c r="D72" s="119"/>
      <c r="E72" s="119"/>
      <c r="F72" s="119"/>
      <c r="G72" s="119"/>
      <c r="H72" s="119"/>
      <c r="I72" s="276"/>
      <c r="J72" s="7"/>
    </row>
    <row r="73" spans="1:10">
      <c r="A73" s="7"/>
      <c r="B73" s="7"/>
      <c r="C73" s="7"/>
      <c r="D73" s="119"/>
      <c r="E73" s="119"/>
      <c r="F73" s="119"/>
      <c r="G73" s="119"/>
      <c r="H73" s="119"/>
      <c r="I73" s="276"/>
      <c r="J73" s="7"/>
    </row>
    <row r="74" spans="1:10">
      <c r="A74" s="7"/>
      <c r="B74" s="7"/>
      <c r="C74" s="7"/>
      <c r="D74" s="119"/>
      <c r="E74" s="119"/>
      <c r="F74" s="119"/>
      <c r="G74" s="119"/>
      <c r="H74" s="119"/>
      <c r="I74" s="276"/>
      <c r="J74" s="7"/>
    </row>
    <row r="75" spans="1:10">
      <c r="A75" s="7"/>
      <c r="B75" s="7"/>
      <c r="C75" s="7"/>
      <c r="D75" s="119"/>
      <c r="E75" s="119"/>
      <c r="F75" s="119"/>
      <c r="G75" s="119"/>
      <c r="H75" s="119"/>
      <c r="I75" s="276"/>
      <c r="J75" s="7"/>
    </row>
    <row r="76" spans="1:10">
      <c r="A76" s="7"/>
      <c r="B76" s="7"/>
      <c r="C76" s="7"/>
      <c r="D76" s="119"/>
      <c r="E76" s="119"/>
      <c r="F76" s="119"/>
      <c r="G76" s="119"/>
      <c r="H76" s="119"/>
      <c r="I76" s="276"/>
      <c r="J76" s="7"/>
    </row>
    <row r="77" spans="1:10">
      <c r="A77" s="7"/>
      <c r="B77" s="7"/>
      <c r="C77" s="7"/>
      <c r="D77" s="119"/>
      <c r="E77" s="119"/>
      <c r="F77" s="119"/>
      <c r="G77" s="119"/>
      <c r="H77" s="119"/>
      <c r="I77" s="276"/>
      <c r="J77" s="7"/>
    </row>
    <row r="78" spans="1:10">
      <c r="A78" s="7"/>
      <c r="B78" s="7"/>
      <c r="C78" s="7"/>
      <c r="D78" s="119"/>
      <c r="E78" s="119"/>
      <c r="F78" s="119"/>
      <c r="G78" s="119"/>
      <c r="H78" s="119"/>
      <c r="I78" s="276"/>
      <c r="J78" s="7"/>
    </row>
    <row r="79" spans="1:10">
      <c r="A79" s="7"/>
      <c r="B79" s="7"/>
      <c r="C79" s="7"/>
      <c r="D79" s="7"/>
      <c r="E79" s="7"/>
      <c r="F79" s="7"/>
      <c r="G79" s="7"/>
      <c r="H79" s="7"/>
      <c r="I79" s="40"/>
      <c r="J79" s="7"/>
    </row>
    <row r="80" spans="1:10">
      <c r="A80" s="7"/>
      <c r="B80" s="7"/>
      <c r="C80" s="7"/>
      <c r="D80" s="7"/>
      <c r="E80" s="7"/>
      <c r="F80" s="7"/>
      <c r="G80" s="7"/>
      <c r="H80" s="7"/>
      <c r="I80" s="40"/>
      <c r="J80" s="7"/>
    </row>
    <row r="81" spans="1:10">
      <c r="A81" s="7"/>
      <c r="B81" s="7"/>
      <c r="C81" s="7"/>
      <c r="D81" s="7"/>
      <c r="E81" s="7"/>
      <c r="F81" s="7"/>
      <c r="G81" s="7"/>
      <c r="H81" s="7"/>
      <c r="I81" s="40"/>
      <c r="J81" s="7"/>
    </row>
    <row r="82" spans="1:10">
      <c r="A82" s="7"/>
      <c r="B82" s="7"/>
      <c r="C82" s="7"/>
      <c r="D82" s="7"/>
      <c r="E82" s="7"/>
      <c r="F82" s="7"/>
      <c r="G82" s="7"/>
      <c r="H82" s="7"/>
      <c r="I82" s="40"/>
      <c r="J82" s="7"/>
    </row>
    <row r="83" spans="1:10">
      <c r="A83" s="7"/>
      <c r="B83" s="7"/>
      <c r="C83" s="7"/>
      <c r="D83" s="7"/>
      <c r="E83" s="7"/>
      <c r="F83" s="7"/>
      <c r="G83" s="7"/>
      <c r="H83" s="7"/>
      <c r="I83" s="40"/>
      <c r="J83" s="7"/>
    </row>
    <row r="84" spans="1:10">
      <c r="A84" s="7"/>
      <c r="B84" s="7"/>
      <c r="C84" s="7"/>
      <c r="D84" s="7"/>
      <c r="E84" s="7"/>
      <c r="F84" s="7"/>
      <c r="G84" s="7"/>
      <c r="H84" s="7"/>
      <c r="I84" s="40"/>
      <c r="J84" s="7"/>
    </row>
    <row r="85" spans="1:10">
      <c r="A85" s="7"/>
      <c r="B85" s="7"/>
      <c r="C85" s="7"/>
      <c r="D85" s="7"/>
      <c r="E85" s="7"/>
      <c r="F85" s="7"/>
      <c r="G85" s="7"/>
      <c r="H85" s="7"/>
      <c r="I85" s="40"/>
      <c r="J85" s="7"/>
    </row>
    <row r="86" spans="1:10">
      <c r="A86" s="7"/>
      <c r="B86" s="7"/>
      <c r="C86" s="7"/>
      <c r="D86" s="7"/>
      <c r="E86" s="7"/>
      <c r="F86" s="7"/>
      <c r="G86" s="7"/>
      <c r="H86" s="7"/>
      <c r="I86" s="40"/>
      <c r="J86" s="7"/>
    </row>
    <row r="87" spans="1:10">
      <c r="A87" s="7"/>
      <c r="B87" s="7"/>
      <c r="C87" s="7"/>
      <c r="D87" s="7"/>
      <c r="E87" s="7"/>
      <c r="F87" s="7"/>
      <c r="G87" s="7"/>
      <c r="H87" s="7"/>
      <c r="I87" s="40"/>
      <c r="J87" s="7"/>
    </row>
    <row r="88" spans="1:10">
      <c r="A88" s="7"/>
      <c r="B88" s="7"/>
      <c r="C88" s="7"/>
      <c r="D88" s="7"/>
      <c r="E88" s="7"/>
      <c r="F88" s="7"/>
      <c r="G88" s="7"/>
      <c r="H88" s="7"/>
      <c r="I88" s="40"/>
      <c r="J88" s="7"/>
    </row>
    <row r="89" spans="1:10">
      <c r="A89" s="7"/>
      <c r="B89" s="7"/>
      <c r="C89" s="7"/>
      <c r="D89" s="7"/>
      <c r="E89" s="7"/>
      <c r="F89" s="7"/>
      <c r="G89" s="7"/>
      <c r="H89" s="7"/>
      <c r="I89" s="40"/>
      <c r="J89" s="7"/>
    </row>
    <row r="90" spans="1:10">
      <c r="A90" s="7"/>
      <c r="B90" s="7"/>
      <c r="C90" s="7"/>
      <c r="D90" s="7"/>
      <c r="E90" s="7"/>
      <c r="F90" s="7"/>
      <c r="G90" s="7"/>
      <c r="H90" s="7"/>
      <c r="I90" s="40"/>
      <c r="J90" s="7"/>
    </row>
    <row r="91" spans="1:10">
      <c r="A91" s="7"/>
      <c r="B91" s="7"/>
      <c r="C91" s="7"/>
      <c r="D91" s="7"/>
      <c r="E91" s="7"/>
      <c r="F91" s="7"/>
      <c r="G91" s="7"/>
      <c r="H91" s="7"/>
      <c r="I91" s="40"/>
      <c r="J91" s="7"/>
    </row>
    <row r="92" spans="1:10">
      <c r="A92" s="7"/>
      <c r="B92" s="7"/>
      <c r="C92" s="7"/>
      <c r="D92" s="7"/>
      <c r="E92" s="7"/>
      <c r="F92" s="7"/>
      <c r="G92" s="7"/>
      <c r="H92" s="7"/>
      <c r="I92" s="40"/>
      <c r="J92" s="7"/>
    </row>
    <row r="93" spans="1:10">
      <c r="A93" s="7"/>
      <c r="B93" s="7"/>
      <c r="C93" s="7"/>
      <c r="D93" s="7"/>
      <c r="E93" s="7"/>
      <c r="F93" s="7"/>
      <c r="G93" s="7"/>
      <c r="H93" s="7"/>
      <c r="I93" s="40"/>
      <c r="J93" s="7"/>
    </row>
    <row r="94" spans="1:10">
      <c r="A94" s="7"/>
      <c r="B94" s="7"/>
      <c r="C94" s="7"/>
      <c r="D94" s="7"/>
      <c r="E94" s="7"/>
      <c r="F94" s="7"/>
      <c r="G94" s="7"/>
      <c r="H94" s="7"/>
      <c r="I94" s="40"/>
      <c r="J94" s="7"/>
    </row>
    <row r="95" spans="1:10">
      <c r="A95" s="7"/>
      <c r="B95" s="7"/>
      <c r="C95" s="7"/>
      <c r="D95" s="7"/>
      <c r="E95" s="7"/>
      <c r="F95" s="7"/>
      <c r="G95" s="7"/>
      <c r="H95" s="7"/>
      <c r="I95" s="40"/>
      <c r="J95" s="7"/>
    </row>
    <row r="96" spans="1:10">
      <c r="A96" s="7"/>
      <c r="B96" s="7"/>
      <c r="C96" s="119"/>
      <c r="D96" s="119"/>
      <c r="E96" s="7"/>
      <c r="F96" s="7"/>
      <c r="G96" s="7"/>
      <c r="H96" s="7"/>
      <c r="I96" s="40"/>
      <c r="J96" s="7"/>
    </row>
    <row r="97" spans="1:10">
      <c r="A97" s="7"/>
      <c r="B97" s="7"/>
      <c r="C97" s="7"/>
      <c r="D97" s="7"/>
      <c r="E97" s="7"/>
      <c r="F97" s="7"/>
      <c r="G97" s="7"/>
      <c r="H97" s="7"/>
      <c r="I97" s="40"/>
      <c r="J97" s="7"/>
    </row>
    <row r="98" spans="1:10">
      <c r="A98" s="7"/>
      <c r="B98" s="7"/>
      <c r="C98" s="7"/>
      <c r="D98" s="7"/>
      <c r="E98" s="7"/>
      <c r="F98" s="7"/>
      <c r="G98" s="7"/>
      <c r="H98" s="7"/>
      <c r="I98" s="40"/>
      <c r="J98" s="7"/>
    </row>
    <row r="99" spans="1:10">
      <c r="A99" s="7"/>
      <c r="B99" s="7"/>
      <c r="C99" s="7"/>
      <c r="D99" s="7"/>
      <c r="E99" s="7"/>
      <c r="F99" s="7"/>
      <c r="G99" s="7"/>
      <c r="H99" s="7"/>
      <c r="I99" s="40"/>
      <c r="J99" s="7"/>
    </row>
    <row r="100" spans="1:10">
      <c r="A100" s="7"/>
      <c r="B100" s="7"/>
      <c r="C100" s="7"/>
      <c r="D100" s="7"/>
      <c r="E100" s="7"/>
      <c r="F100" s="7"/>
      <c r="G100" s="7"/>
      <c r="H100" s="7"/>
      <c r="I100" s="40"/>
      <c r="J100" s="7"/>
    </row>
    <row r="101" spans="1:10">
      <c r="A101" s="7"/>
      <c r="B101" s="7"/>
      <c r="C101" s="7"/>
      <c r="D101" s="7"/>
      <c r="E101" s="7"/>
      <c r="F101" s="7"/>
      <c r="G101" s="7"/>
      <c r="H101" s="7"/>
      <c r="I101" s="40"/>
      <c r="J101" s="7"/>
    </row>
    <row r="102" spans="1:10">
      <c r="A102" s="7"/>
      <c r="B102" s="7"/>
      <c r="C102" s="7"/>
      <c r="D102" s="7"/>
      <c r="E102" s="7"/>
      <c r="F102" s="7"/>
      <c r="G102" s="7"/>
      <c r="H102" s="7"/>
      <c r="I102" s="40"/>
      <c r="J102" s="7"/>
    </row>
    <row r="103" spans="1:10">
      <c r="A103" s="7"/>
      <c r="B103" s="7"/>
      <c r="C103" s="7"/>
      <c r="D103" s="7"/>
      <c r="E103" s="7"/>
      <c r="F103" s="7"/>
      <c r="G103" s="7"/>
      <c r="H103" s="7"/>
      <c r="I103" s="40"/>
      <c r="J103" s="7"/>
    </row>
    <row r="104" spans="1:10">
      <c r="A104" s="7"/>
      <c r="B104" s="7"/>
      <c r="C104" s="7"/>
      <c r="D104" s="7"/>
      <c r="E104" s="7"/>
      <c r="F104" s="7"/>
      <c r="G104" s="7"/>
      <c r="H104" s="7"/>
      <c r="I104" s="40"/>
      <c r="J104" s="7"/>
    </row>
    <row r="105" spans="1:10">
      <c r="A105" s="7"/>
      <c r="B105" s="7"/>
      <c r="C105" s="7"/>
      <c r="D105" s="7"/>
      <c r="E105" s="7"/>
      <c r="F105" s="7"/>
      <c r="G105" s="7"/>
      <c r="H105" s="7"/>
      <c r="I105" s="40"/>
      <c r="J105" s="7"/>
    </row>
    <row r="106" spans="1:10">
      <c r="A106" s="7"/>
      <c r="B106" s="7"/>
      <c r="C106" s="7"/>
      <c r="D106" s="7"/>
      <c r="E106" s="7"/>
      <c r="F106" s="7"/>
      <c r="G106" s="7"/>
      <c r="H106" s="7"/>
      <c r="I106" s="40"/>
      <c r="J106" s="7"/>
    </row>
    <row r="107" spans="1:10">
      <c r="A107" s="7"/>
      <c r="B107" s="7"/>
      <c r="C107" s="7"/>
      <c r="D107" s="7"/>
      <c r="E107" s="7"/>
      <c r="F107" s="7"/>
      <c r="G107" s="7"/>
      <c r="H107" s="7"/>
      <c r="I107" s="40"/>
      <c r="J107" s="7"/>
    </row>
    <row r="108" spans="1:10">
      <c r="A108" s="7"/>
      <c r="B108" s="7"/>
      <c r="C108" s="7"/>
      <c r="D108" s="7"/>
      <c r="E108" s="7"/>
      <c r="F108" s="7"/>
      <c r="G108" s="7"/>
      <c r="H108" s="7"/>
      <c r="I108" s="40"/>
      <c r="J108" s="7"/>
    </row>
    <row r="109" spans="1:10">
      <c r="A109" s="7"/>
      <c r="B109" s="7"/>
      <c r="C109" s="7"/>
      <c r="D109" s="7"/>
      <c r="E109" s="7"/>
      <c r="F109" s="7"/>
      <c r="G109" s="7"/>
      <c r="H109" s="7"/>
      <c r="I109" s="40"/>
      <c r="J109" s="7"/>
    </row>
    <row r="110" spans="1:10">
      <c r="A110" s="7"/>
      <c r="B110" s="7"/>
      <c r="C110" s="7"/>
      <c r="D110" s="7"/>
      <c r="E110" s="7"/>
      <c r="F110" s="7"/>
      <c r="G110" s="7"/>
      <c r="H110" s="7"/>
      <c r="I110" s="40"/>
      <c r="J110" s="7"/>
    </row>
    <row r="111" spans="1:10">
      <c r="A111" s="7"/>
      <c r="B111" s="7"/>
      <c r="C111" s="7"/>
      <c r="D111" s="7"/>
      <c r="E111" s="7"/>
      <c r="F111" s="7"/>
      <c r="G111" s="7"/>
      <c r="H111" s="7"/>
      <c r="I111" s="40"/>
      <c r="J111" s="7"/>
    </row>
    <row r="112" spans="1:10">
      <c r="A112" s="7"/>
      <c r="B112" s="7"/>
      <c r="C112" s="7"/>
      <c r="D112" s="7"/>
      <c r="E112" s="7"/>
      <c r="F112" s="7"/>
      <c r="G112" s="7"/>
      <c r="H112" s="7"/>
      <c r="I112" s="40"/>
      <c r="J112" s="7"/>
    </row>
    <row r="113" spans="1:10">
      <c r="A113" s="7"/>
      <c r="B113" s="7"/>
      <c r="C113" s="7"/>
      <c r="D113" s="7"/>
      <c r="E113" s="7"/>
      <c r="F113" s="7"/>
      <c r="G113" s="7"/>
      <c r="H113" s="7"/>
      <c r="I113" s="40"/>
      <c r="J113" s="7"/>
    </row>
    <row r="114" spans="1:10">
      <c r="A114" s="7"/>
      <c r="B114" s="7"/>
      <c r="C114" s="7"/>
      <c r="D114" s="7"/>
      <c r="E114" s="7"/>
      <c r="F114" s="7"/>
      <c r="G114" s="7"/>
      <c r="H114" s="7"/>
      <c r="I114" s="40"/>
      <c r="J114" s="7"/>
    </row>
    <row r="115" spans="1:10">
      <c r="A115" s="7"/>
      <c r="B115" s="7"/>
      <c r="C115" s="7"/>
      <c r="D115" s="7"/>
      <c r="E115" s="7"/>
      <c r="F115" s="7"/>
      <c r="G115" s="7"/>
      <c r="H115" s="7"/>
      <c r="I115" s="40"/>
      <c r="J115" s="7"/>
    </row>
    <row r="116" spans="1:10">
      <c r="A116" s="7"/>
      <c r="B116" s="7"/>
      <c r="C116" s="7"/>
      <c r="D116" s="7"/>
      <c r="E116" s="7"/>
      <c r="F116" s="7"/>
      <c r="G116" s="7"/>
      <c r="H116" s="7"/>
      <c r="I116" s="40"/>
      <c r="J116" s="7"/>
    </row>
    <row r="117" spans="1:10">
      <c r="A117" s="7"/>
      <c r="B117" s="7"/>
      <c r="C117" s="7"/>
      <c r="D117" s="7"/>
      <c r="E117" s="7"/>
      <c r="F117" s="7"/>
      <c r="G117" s="7"/>
      <c r="H117" s="7"/>
      <c r="I117" s="40"/>
      <c r="J117" s="7"/>
    </row>
    <row r="118" spans="1:10">
      <c r="A118" s="7"/>
      <c r="B118" s="7"/>
      <c r="C118" s="7"/>
      <c r="D118" s="7"/>
      <c r="E118" s="7"/>
      <c r="F118" s="7"/>
      <c r="G118" s="7"/>
      <c r="H118" s="7"/>
      <c r="I118" s="40"/>
      <c r="J118" s="7"/>
    </row>
    <row r="119" spans="1:10">
      <c r="A119" s="7"/>
      <c r="B119" s="7"/>
      <c r="C119" s="7"/>
      <c r="D119" s="7"/>
      <c r="E119" s="7"/>
      <c r="F119" s="7"/>
      <c r="G119" s="7"/>
      <c r="H119" s="7"/>
      <c r="I119" s="40"/>
      <c r="J119" s="7"/>
    </row>
    <row r="120" spans="1:10">
      <c r="A120" s="7"/>
      <c r="B120" s="7"/>
      <c r="C120" s="7"/>
      <c r="D120" s="7"/>
      <c r="E120" s="7"/>
      <c r="F120" s="7"/>
      <c r="G120" s="7"/>
      <c r="H120" s="7"/>
      <c r="I120" s="40"/>
      <c r="J120" s="7"/>
    </row>
    <row r="121" spans="1:10">
      <c r="A121" s="7"/>
      <c r="B121" s="7"/>
      <c r="C121" s="7"/>
      <c r="D121" s="7"/>
      <c r="E121" s="7"/>
      <c r="F121" s="7"/>
      <c r="G121" s="7"/>
      <c r="H121" s="7"/>
      <c r="I121" s="40"/>
      <c r="J121" s="7"/>
    </row>
    <row r="122" spans="1:10">
      <c r="A122" s="7"/>
      <c r="B122" s="7"/>
      <c r="C122" s="7"/>
      <c r="D122" s="7"/>
      <c r="E122" s="7"/>
      <c r="F122" s="7"/>
      <c r="G122" s="7"/>
      <c r="H122" s="7"/>
      <c r="I122" s="40"/>
      <c r="J122" s="7"/>
    </row>
    <row r="123" spans="1:10">
      <c r="A123" s="7"/>
      <c r="B123" s="7"/>
      <c r="C123" s="7"/>
      <c r="D123" s="7"/>
      <c r="E123" s="7"/>
      <c r="F123" s="7"/>
      <c r="G123" s="7"/>
      <c r="H123" s="7"/>
      <c r="I123" s="40"/>
      <c r="J123" s="7"/>
    </row>
    <row r="124" spans="1:10">
      <c r="A124" s="7"/>
      <c r="B124" s="7"/>
      <c r="C124" s="7"/>
      <c r="D124" s="7"/>
      <c r="E124" s="7"/>
      <c r="F124" s="7"/>
      <c r="G124" s="7"/>
      <c r="H124" s="7"/>
      <c r="I124" s="40"/>
      <c r="J124" s="7"/>
    </row>
    <row r="125" spans="1:10">
      <c r="A125" s="7"/>
      <c r="B125" s="7"/>
      <c r="C125" s="7"/>
      <c r="D125" s="7"/>
      <c r="E125" s="7"/>
      <c r="F125" s="7"/>
      <c r="G125" s="7"/>
      <c r="H125" s="7"/>
      <c r="I125" s="40"/>
      <c r="J125" s="7"/>
    </row>
    <row r="126" spans="1:10">
      <c r="A126" s="7"/>
      <c r="B126" s="7"/>
      <c r="C126" s="7"/>
      <c r="D126" s="7"/>
      <c r="E126" s="7"/>
      <c r="F126" s="7"/>
      <c r="G126" s="7"/>
      <c r="H126" s="7"/>
      <c r="I126" s="40"/>
      <c r="J126" s="7"/>
    </row>
    <row r="127" spans="1:10">
      <c r="A127" s="7"/>
      <c r="B127" s="7"/>
      <c r="C127" s="7"/>
      <c r="D127" s="7"/>
      <c r="E127" s="7"/>
      <c r="F127" s="7"/>
      <c r="G127" s="7"/>
      <c r="H127" s="7"/>
      <c r="I127" s="40"/>
      <c r="J127" s="7"/>
    </row>
    <row r="128" spans="1:10">
      <c r="A128" s="7"/>
      <c r="B128" s="7"/>
      <c r="C128" s="7"/>
      <c r="D128" s="7"/>
      <c r="E128" s="7"/>
      <c r="F128" s="7"/>
      <c r="G128" s="7"/>
      <c r="H128" s="7"/>
      <c r="I128" s="40"/>
      <c r="J128" s="7"/>
    </row>
    <row r="129" spans="1:10">
      <c r="A129" s="7"/>
      <c r="B129" s="7"/>
      <c r="C129" s="7"/>
      <c r="D129" s="7"/>
      <c r="E129" s="7"/>
      <c r="F129" s="7"/>
      <c r="G129" s="7"/>
      <c r="H129" s="7"/>
      <c r="I129" s="40"/>
      <c r="J129" s="7"/>
    </row>
    <row r="130" spans="1:10">
      <c r="A130" s="7"/>
      <c r="B130" s="7"/>
      <c r="C130" s="7"/>
      <c r="D130" s="7"/>
      <c r="E130" s="7"/>
      <c r="F130" s="7"/>
      <c r="G130" s="7"/>
      <c r="H130" s="7"/>
      <c r="I130" s="40"/>
      <c r="J130" s="7"/>
    </row>
    <row r="131" spans="1:10">
      <c r="A131" s="7"/>
      <c r="B131" s="7"/>
      <c r="C131" s="7"/>
      <c r="D131" s="7"/>
      <c r="E131" s="7"/>
      <c r="F131" s="7"/>
      <c r="G131" s="7"/>
      <c r="H131" s="7"/>
      <c r="I131" s="40"/>
      <c r="J131" s="7"/>
    </row>
    <row r="132" spans="1:10">
      <c r="A132" s="7"/>
      <c r="B132" s="7"/>
      <c r="C132" s="7"/>
      <c r="D132" s="7"/>
      <c r="E132" s="7"/>
      <c r="F132" s="7"/>
      <c r="G132" s="7"/>
      <c r="H132" s="7"/>
      <c r="I132" s="40"/>
      <c r="J132" s="7"/>
    </row>
    <row r="133" spans="1:10">
      <c r="A133" s="7"/>
      <c r="B133" s="7"/>
      <c r="C133" s="7"/>
      <c r="D133" s="7"/>
      <c r="E133" s="7"/>
      <c r="F133" s="7"/>
      <c r="G133" s="7"/>
      <c r="H133" s="7"/>
      <c r="I133" s="40"/>
      <c r="J133" s="7"/>
    </row>
    <row r="134" spans="1:10">
      <c r="A134" s="7"/>
      <c r="B134" s="7"/>
      <c r="C134" s="7"/>
      <c r="D134" s="7"/>
      <c r="E134" s="7"/>
      <c r="F134" s="7"/>
      <c r="G134" s="7"/>
      <c r="H134" s="7"/>
      <c r="I134" s="40"/>
      <c r="J134" s="7"/>
    </row>
  </sheetData>
  <mergeCells count="1">
    <mergeCell ref="A2:I2"/>
  </mergeCells>
  <printOptions horizontalCentered="1" verticalCentered="1"/>
  <pageMargins left="0" right="0" top="0" bottom="0" header="0" footer="0"/>
  <pageSetup paperSize="9" scale="83" orientation="landscape" horizontalDpi="300" verticalDpi="300" r:id="rId1"/>
  <headerFooter scaleWithDoc="0" alignWithMargins="0">
    <oddFooter>&amp;R&amp;"UniCredit,Normale"&amp;6&amp;K03-049&amp;P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pageSetUpPr fitToPage="1"/>
  </sheetPr>
  <dimension ref="A1:J140"/>
  <sheetViews>
    <sheetView showGridLines="0" zoomScale="90" zoomScaleNormal="90" zoomScaleSheetLayoutView="90" workbookViewId="0">
      <selection activeCell="J28" sqref="J1:K1048576"/>
    </sheetView>
  </sheetViews>
  <sheetFormatPr defaultColWidth="9.140625" defaultRowHeight="12.75" outlineLevelRow="1"/>
  <cols>
    <col min="1" max="1" width="1.5703125" style="9" customWidth="1"/>
    <col min="2" max="2" width="1.42578125" style="9" customWidth="1"/>
    <col min="3" max="3" width="50.7109375" style="9" customWidth="1"/>
    <col min="4" max="8" width="12.7109375" style="9" customWidth="1"/>
    <col min="9" max="9" width="12.7109375" style="273" customWidth="1"/>
    <col min="10" max="16384" width="9.140625" style="9"/>
  </cols>
  <sheetData>
    <row r="1" spans="1:10" ht="15" customHeight="1">
      <c r="A1" s="7"/>
      <c r="B1" s="7"/>
      <c r="C1" s="8"/>
      <c r="D1" s="7"/>
      <c r="E1" s="7"/>
      <c r="F1" s="7"/>
      <c r="G1" s="7"/>
      <c r="H1" s="7"/>
      <c r="I1" s="40"/>
      <c r="J1" s="7"/>
    </row>
    <row r="2" spans="1:10" ht="30.75" customHeight="1">
      <c r="A2" s="401" t="s">
        <v>216</v>
      </c>
      <c r="B2" s="401"/>
      <c r="C2" s="401"/>
      <c r="D2" s="401"/>
      <c r="E2" s="401"/>
      <c r="F2" s="401"/>
      <c r="G2" s="401"/>
      <c r="H2" s="401"/>
      <c r="I2" s="401"/>
      <c r="J2" s="7"/>
    </row>
    <row r="3" spans="1:10" ht="11.25" customHeight="1">
      <c r="A3" s="7"/>
      <c r="B3" s="7"/>
      <c r="C3" s="7"/>
      <c r="D3" s="7"/>
      <c r="E3" s="7"/>
      <c r="F3" s="7"/>
      <c r="G3" s="7"/>
      <c r="H3" s="7"/>
      <c r="I3" s="40"/>
      <c r="J3" s="7"/>
    </row>
    <row r="4" spans="1:10" ht="15" customHeight="1">
      <c r="A4" s="7"/>
      <c r="B4" s="7"/>
      <c r="C4" s="151" t="s">
        <v>20</v>
      </c>
      <c r="D4" s="7"/>
      <c r="E4" s="7"/>
      <c r="F4" s="7"/>
      <c r="G4" s="7"/>
      <c r="H4" s="7"/>
      <c r="I4" s="40"/>
      <c r="J4" s="7"/>
    </row>
    <row r="5" spans="1:10" s="14" customFormat="1" ht="15" customHeight="1">
      <c r="A5" s="12"/>
      <c r="B5" s="12"/>
      <c r="C5" s="12"/>
      <c r="D5" s="104" t="s">
        <v>42</v>
      </c>
      <c r="E5" s="104" t="s">
        <v>52</v>
      </c>
      <c r="F5" s="104" t="s">
        <v>53</v>
      </c>
      <c r="G5" s="104" t="s">
        <v>54</v>
      </c>
      <c r="H5" s="104" t="s">
        <v>42</v>
      </c>
      <c r="I5" s="182" t="s">
        <v>52</v>
      </c>
      <c r="J5" s="12"/>
    </row>
    <row r="6" spans="1:10" s="14" customFormat="1" ht="15" customHeight="1">
      <c r="A6" s="12"/>
      <c r="B6" s="12"/>
      <c r="C6" s="15" t="s">
        <v>5</v>
      </c>
      <c r="D6" s="13">
        <v>2016</v>
      </c>
      <c r="E6" s="13">
        <v>2016</v>
      </c>
      <c r="F6" s="13">
        <v>2016</v>
      </c>
      <c r="G6" s="13">
        <v>2016</v>
      </c>
      <c r="H6" s="13">
        <v>2017</v>
      </c>
      <c r="I6" s="161">
        <v>2017</v>
      </c>
      <c r="J6" s="12"/>
    </row>
    <row r="7" spans="1:10" s="14" customFormat="1" ht="6" hidden="1" customHeight="1" outlineLevel="1">
      <c r="A7" s="223"/>
      <c r="B7" s="223"/>
      <c r="C7" s="224"/>
      <c r="D7" s="228"/>
      <c r="E7" s="228"/>
      <c r="F7" s="228"/>
      <c r="G7" s="228"/>
      <c r="H7" s="228"/>
      <c r="I7" s="229"/>
      <c r="J7" s="12"/>
    </row>
    <row r="8" spans="1:10" s="14" customFormat="1" ht="12.75" hidden="1" customHeight="1" outlineLevel="1">
      <c r="A8" s="12"/>
      <c r="B8" s="12"/>
      <c r="C8" s="54"/>
      <c r="D8" s="54"/>
      <c r="E8" s="54"/>
      <c r="F8" s="54"/>
      <c r="G8" s="54"/>
      <c r="H8" s="54"/>
      <c r="I8" s="190"/>
      <c r="J8" s="12"/>
    </row>
    <row r="9" spans="1:10" s="14" customFormat="1" ht="12.75" hidden="1" customHeight="1" outlineLevel="1">
      <c r="A9" s="12"/>
      <c r="B9" s="12"/>
      <c r="C9" s="54"/>
      <c r="D9" s="54"/>
      <c r="E9" s="54"/>
      <c r="F9" s="54"/>
      <c r="G9" s="54"/>
      <c r="H9" s="54"/>
      <c r="I9" s="190"/>
      <c r="J9" s="12"/>
    </row>
    <row r="10" spans="1:10" s="14" customFormat="1" ht="12.75" hidden="1" customHeight="1" outlineLevel="1">
      <c r="A10" s="12"/>
      <c r="B10" s="12"/>
      <c r="C10" s="54"/>
      <c r="D10" s="54"/>
      <c r="E10" s="54"/>
      <c r="F10" s="54"/>
      <c r="G10" s="54"/>
      <c r="H10" s="54"/>
      <c r="I10" s="190"/>
      <c r="J10" s="12"/>
    </row>
    <row r="11" spans="1:10" s="14" customFormat="1" ht="6" hidden="1" customHeight="1" outlineLevel="1">
      <c r="A11" s="12"/>
      <c r="B11" s="12"/>
      <c r="C11" s="54"/>
      <c r="D11" s="54"/>
      <c r="E11" s="54"/>
      <c r="F11" s="54"/>
      <c r="G11" s="54"/>
      <c r="H11" s="54"/>
      <c r="I11" s="190"/>
      <c r="J11" s="12"/>
    </row>
    <row r="12" spans="1:10" s="14" customFormat="1" ht="18" customHeight="1" collapsed="1">
      <c r="A12" s="12"/>
      <c r="B12" s="105"/>
      <c r="C12" s="154" t="s">
        <v>206</v>
      </c>
      <c r="D12" s="32"/>
      <c r="E12" s="32"/>
      <c r="F12" s="32"/>
      <c r="G12" s="32"/>
      <c r="H12" s="32"/>
      <c r="I12" s="185"/>
      <c r="J12" s="135"/>
    </row>
    <row r="13" spans="1:10" s="14" customFormat="1" ht="18" customHeight="1">
      <c r="A13" s="12"/>
      <c r="B13" s="105"/>
      <c r="C13" s="120" t="s">
        <v>116</v>
      </c>
      <c r="D13" s="32">
        <v>8532.42</v>
      </c>
      <c r="E13" s="32">
        <v>8664.1350000000002</v>
      </c>
      <c r="F13" s="32">
        <v>9119.2829999999994</v>
      </c>
      <c r="G13" s="32">
        <v>9617.7839999999997</v>
      </c>
      <c r="H13" s="32">
        <v>9976.4950000000008</v>
      </c>
      <c r="I13" s="185">
        <v>9502.7880000000005</v>
      </c>
      <c r="J13" s="135"/>
    </row>
    <row r="14" spans="1:10" s="14" customFormat="1" ht="18" customHeight="1">
      <c r="A14" s="12"/>
      <c r="B14" s="106"/>
      <c r="C14" s="120" t="s">
        <v>117</v>
      </c>
      <c r="D14" s="32">
        <v>4693.1769999999997</v>
      </c>
      <c r="E14" s="32">
        <v>4781.3609999999999</v>
      </c>
      <c r="F14" s="32">
        <v>5098.1480000000001</v>
      </c>
      <c r="G14" s="32">
        <v>4491.9470000000001</v>
      </c>
      <c r="H14" s="32">
        <v>4634.7150000000001</v>
      </c>
      <c r="I14" s="185">
        <v>4531.9759999999997</v>
      </c>
      <c r="J14" s="135"/>
    </row>
    <row r="15" spans="1:10" s="14" customFormat="1" ht="18" customHeight="1">
      <c r="A15" s="12"/>
      <c r="B15" s="105"/>
      <c r="C15" s="120" t="s">
        <v>120</v>
      </c>
      <c r="D15" s="32">
        <v>140148.674</v>
      </c>
      <c r="E15" s="32">
        <v>142845.38500000001</v>
      </c>
      <c r="F15" s="32">
        <v>141668.63500000001</v>
      </c>
      <c r="G15" s="32">
        <v>140746.465</v>
      </c>
      <c r="H15" s="32">
        <v>141633.943</v>
      </c>
      <c r="I15" s="185">
        <v>143951.38</v>
      </c>
      <c r="J15" s="135"/>
    </row>
    <row r="16" spans="1:10" s="14" customFormat="1" ht="18" customHeight="1">
      <c r="A16" s="12"/>
      <c r="B16" s="105"/>
      <c r="C16" s="120" t="s">
        <v>121</v>
      </c>
      <c r="D16" s="32">
        <v>135664.245</v>
      </c>
      <c r="E16" s="32">
        <v>138323.74</v>
      </c>
      <c r="F16" s="32">
        <v>137027.519</v>
      </c>
      <c r="G16" s="32">
        <v>134933.255</v>
      </c>
      <c r="H16" s="32">
        <v>135624.38699999999</v>
      </c>
      <c r="I16" s="185">
        <v>138235.397</v>
      </c>
      <c r="J16" s="135"/>
    </row>
    <row r="17" spans="1:10" s="24" customFormat="1" ht="18" customHeight="1">
      <c r="A17" s="22"/>
      <c r="B17" s="105"/>
      <c r="C17" s="120" t="s">
        <v>122</v>
      </c>
      <c r="D17" s="121">
        <v>0.4499594487847528</v>
      </c>
      <c r="E17" s="121">
        <v>0.44814329416612275</v>
      </c>
      <c r="F17" s="121">
        <v>0.44094859212067439</v>
      </c>
      <c r="G17" s="121">
        <v>0.53295405677648822</v>
      </c>
      <c r="H17" s="121">
        <v>0.53543654359572179</v>
      </c>
      <c r="I17" s="186">
        <v>0.52308985531404051</v>
      </c>
      <c r="J17" s="69"/>
    </row>
    <row r="18" spans="1:10" s="14" customFormat="1" ht="18" customHeight="1">
      <c r="A18" s="12"/>
      <c r="B18" s="39"/>
      <c r="C18" s="120" t="s">
        <v>123</v>
      </c>
      <c r="D18" s="121">
        <v>0.52557527641630442</v>
      </c>
      <c r="E18" s="121">
        <v>0.52188071861761376</v>
      </c>
      <c r="F18" s="121">
        <v>0.50893430985747556</v>
      </c>
      <c r="G18" s="121">
        <v>0.60442301469860338</v>
      </c>
      <c r="H18" s="121">
        <v>0.60237147414999059</v>
      </c>
      <c r="I18" s="186">
        <v>0.60150589490158124</v>
      </c>
      <c r="J18" s="135"/>
    </row>
    <row r="19" spans="1:10" s="14" customFormat="1" ht="18" customHeight="1">
      <c r="A19" s="12"/>
      <c r="B19" s="106"/>
      <c r="C19" s="120" t="s">
        <v>124</v>
      </c>
      <c r="D19" s="121">
        <v>6.0881203913495462E-2</v>
      </c>
      <c r="E19" s="121">
        <v>6.0653937122294846E-2</v>
      </c>
      <c r="F19" s="121">
        <v>6.4370515040255732E-2</v>
      </c>
      <c r="G19" s="121">
        <v>6.8334107005813605E-2</v>
      </c>
      <c r="H19" s="121">
        <v>7.0438588298004243E-2</v>
      </c>
      <c r="I19" s="186">
        <v>6.6013872183788722E-2</v>
      </c>
      <c r="J19" s="12"/>
    </row>
    <row r="20" spans="1:10" s="14" customFormat="1" ht="18" customHeight="1">
      <c r="A20" s="12"/>
      <c r="B20" s="105"/>
      <c r="C20" s="120" t="s">
        <v>125</v>
      </c>
      <c r="D20" s="121">
        <v>3.4594059768659015E-2</v>
      </c>
      <c r="E20" s="121">
        <v>3.4566452584350309E-2</v>
      </c>
      <c r="F20" s="121">
        <v>3.7205285749937575E-2</v>
      </c>
      <c r="G20" s="121">
        <v>3.329014037347576E-2</v>
      </c>
      <c r="H20" s="121">
        <v>3.4173168281306225E-2</v>
      </c>
      <c r="I20" s="186">
        <v>3.2784482834016818E-2</v>
      </c>
      <c r="J20" s="12"/>
    </row>
    <row r="21" spans="1:10" s="14" customFormat="1" ht="18" customHeight="1">
      <c r="A21" s="12"/>
      <c r="B21" s="105"/>
      <c r="C21" s="120"/>
      <c r="D21" s="121"/>
      <c r="E21" s="121"/>
      <c r="F21" s="121"/>
      <c r="G21" s="121"/>
      <c r="H21" s="121"/>
      <c r="I21" s="186"/>
      <c r="J21" s="12"/>
    </row>
    <row r="22" spans="1:10" s="14" customFormat="1" ht="18" customHeight="1">
      <c r="A22" s="12"/>
      <c r="B22" s="105"/>
      <c r="C22" s="154" t="s">
        <v>207</v>
      </c>
      <c r="D22" s="32"/>
      <c r="E22" s="32"/>
      <c r="F22" s="32"/>
      <c r="G22" s="32"/>
      <c r="H22" s="32"/>
      <c r="I22" s="185"/>
      <c r="J22" s="12"/>
    </row>
    <row r="23" spans="1:10" s="14" customFormat="1" ht="18" customHeight="1">
      <c r="A23" s="12"/>
      <c r="B23" s="105"/>
      <c r="C23" s="120" t="s">
        <v>116</v>
      </c>
      <c r="D23" s="32">
        <v>2584.7330000000002</v>
      </c>
      <c r="E23" s="32">
        <v>2436.0540000000001</v>
      </c>
      <c r="F23" s="32">
        <v>2378.9430000000002</v>
      </c>
      <c r="G23" s="32">
        <v>2324.4169999999999</v>
      </c>
      <c r="H23" s="32">
        <v>2162.27</v>
      </c>
      <c r="I23" s="185">
        <v>2118.1370000000002</v>
      </c>
      <c r="J23" s="12"/>
    </row>
    <row r="24" spans="1:10" s="14" customFormat="1" ht="18" customHeight="1">
      <c r="A24" s="12"/>
      <c r="B24" s="106"/>
      <c r="C24" s="120" t="s">
        <v>117</v>
      </c>
      <c r="D24" s="32">
        <v>1401.4839999999999</v>
      </c>
      <c r="E24" s="32">
        <v>1281.6949999999999</v>
      </c>
      <c r="F24" s="32">
        <v>1291.451</v>
      </c>
      <c r="G24" s="32">
        <v>1383.742</v>
      </c>
      <c r="H24" s="32">
        <v>1063.9549999999999</v>
      </c>
      <c r="I24" s="185">
        <v>1001.096</v>
      </c>
      <c r="J24" s="12"/>
    </row>
    <row r="25" spans="1:10" s="14" customFormat="1" ht="18" customHeight="1">
      <c r="A25" s="12"/>
      <c r="B25" s="105"/>
      <c r="C25" s="120" t="s">
        <v>120</v>
      </c>
      <c r="D25" s="32">
        <v>80201.819000000003</v>
      </c>
      <c r="E25" s="32">
        <v>81158.838000000003</v>
      </c>
      <c r="F25" s="32">
        <v>81338.774000000005</v>
      </c>
      <c r="G25" s="32">
        <v>81730.165999999997</v>
      </c>
      <c r="H25" s="32">
        <v>83214.77</v>
      </c>
      <c r="I25" s="185">
        <v>83906.804999999993</v>
      </c>
      <c r="J25" s="12"/>
    </row>
    <row r="26" spans="1:10" s="14" customFormat="1" ht="18" customHeight="1">
      <c r="A26" s="12"/>
      <c r="B26" s="105"/>
      <c r="C26" s="120" t="s">
        <v>121</v>
      </c>
      <c r="D26" s="32">
        <v>79014.861000000004</v>
      </c>
      <c r="E26" s="32">
        <v>80077.64</v>
      </c>
      <c r="F26" s="32">
        <v>80310.210999999996</v>
      </c>
      <c r="G26" s="32">
        <v>80822.387000000002</v>
      </c>
      <c r="H26" s="32">
        <v>81958.19</v>
      </c>
      <c r="I26" s="185">
        <v>82634.763000000006</v>
      </c>
      <c r="J26" s="12"/>
    </row>
    <row r="27" spans="1:10" s="24" customFormat="1" ht="18" customHeight="1">
      <c r="A27" s="22"/>
      <c r="B27" s="105"/>
      <c r="C27" s="120" t="s">
        <v>122</v>
      </c>
      <c r="D27" s="121">
        <v>0.45778384072939071</v>
      </c>
      <c r="E27" s="121">
        <v>0.4738642903646636</v>
      </c>
      <c r="F27" s="121">
        <v>0.45713243234495327</v>
      </c>
      <c r="G27" s="121">
        <v>0.40469287567592216</v>
      </c>
      <c r="H27" s="121">
        <v>0.507945353725483</v>
      </c>
      <c r="I27" s="186">
        <v>0.52736957052353084</v>
      </c>
      <c r="J27" s="22"/>
    </row>
    <row r="28" spans="1:10" s="14" customFormat="1" ht="18" customHeight="1">
      <c r="A28" s="12"/>
      <c r="B28" s="39"/>
      <c r="C28" s="120" t="s">
        <v>123</v>
      </c>
      <c r="D28" s="121">
        <v>0.45921880519187036</v>
      </c>
      <c r="E28" s="121">
        <v>0.44383170488010687</v>
      </c>
      <c r="F28" s="121">
        <v>0.43236134703522072</v>
      </c>
      <c r="G28" s="121">
        <v>0.39054050972781346</v>
      </c>
      <c r="H28" s="121">
        <v>0.58113926567912511</v>
      </c>
      <c r="I28" s="186">
        <v>0.60054755665001203</v>
      </c>
      <c r="J28" s="12"/>
    </row>
    <row r="29" spans="1:10" s="14" customFormat="1" ht="18" customHeight="1">
      <c r="A29" s="12"/>
      <c r="B29" s="106"/>
      <c r="C29" s="120" t="s">
        <v>124</v>
      </c>
      <c r="D29" s="121">
        <v>3.2227860068859533E-2</v>
      </c>
      <c r="E29" s="121">
        <v>3.0015880710366996E-2</v>
      </c>
      <c r="F29" s="121">
        <v>2.9247342724885429E-2</v>
      </c>
      <c r="G29" s="121">
        <v>2.844013555533461E-2</v>
      </c>
      <c r="H29" s="121">
        <v>2.5984209293614582E-2</v>
      </c>
      <c r="I29" s="186">
        <v>2.5243923898663527E-2</v>
      </c>
      <c r="J29" s="12"/>
    </row>
    <row r="30" spans="1:10" s="14" customFormat="1" ht="18" customHeight="1">
      <c r="A30" s="12"/>
      <c r="B30" s="105"/>
      <c r="C30" s="120" t="s">
        <v>125</v>
      </c>
      <c r="D30" s="121">
        <v>1.7736967226962531E-2</v>
      </c>
      <c r="E30" s="121">
        <v>1.6005654012780597E-2</v>
      </c>
      <c r="F30" s="121">
        <v>1.6080782056468512E-2</v>
      </c>
      <c r="G30" s="121">
        <v>1.7120776202761742E-2</v>
      </c>
      <c r="H30" s="121">
        <v>1.2981680049303185E-2</v>
      </c>
      <c r="I30" s="186">
        <v>1.2114707704794893E-2</v>
      </c>
      <c r="J30" s="12"/>
    </row>
    <row r="31" spans="1:10" s="14" customFormat="1" ht="18" customHeight="1">
      <c r="A31" s="12"/>
      <c r="B31" s="105"/>
      <c r="C31" s="122"/>
      <c r="D31" s="32"/>
      <c r="E31" s="32"/>
      <c r="F31" s="32"/>
      <c r="G31" s="32"/>
      <c r="H31" s="32"/>
      <c r="I31" s="185"/>
      <c r="J31" s="12"/>
    </row>
    <row r="32" spans="1:10" s="24" customFormat="1" ht="18" customHeight="1">
      <c r="A32" s="22"/>
      <c r="B32" s="105"/>
      <c r="C32" s="154" t="s">
        <v>208</v>
      </c>
      <c r="D32" s="32"/>
      <c r="E32" s="32"/>
      <c r="F32" s="32"/>
      <c r="G32" s="32"/>
      <c r="H32" s="32"/>
      <c r="I32" s="185"/>
      <c r="J32" s="22"/>
    </row>
    <row r="33" spans="1:10" s="24" customFormat="1" ht="18" customHeight="1">
      <c r="A33" s="22"/>
      <c r="B33" s="105"/>
      <c r="C33" s="120" t="s">
        <v>116</v>
      </c>
      <c r="D33" s="32">
        <v>2794.7530000000002</v>
      </c>
      <c r="E33" s="32">
        <v>2655.4670000000001</v>
      </c>
      <c r="F33" s="32">
        <v>2497.1559999999999</v>
      </c>
      <c r="G33" s="32">
        <v>2469.6010000000001</v>
      </c>
      <c r="H33" s="32">
        <v>2259.6660000000002</v>
      </c>
      <c r="I33" s="185">
        <v>2245.7730000000001</v>
      </c>
      <c r="J33" s="22"/>
    </row>
    <row r="34" spans="1:10" s="14" customFormat="1" ht="18" customHeight="1">
      <c r="A34" s="12"/>
      <c r="B34" s="111"/>
      <c r="C34" s="120" t="s">
        <v>117</v>
      </c>
      <c r="D34" s="32">
        <v>1064.0250000000001</v>
      </c>
      <c r="E34" s="32">
        <v>981.67499999999995</v>
      </c>
      <c r="F34" s="32">
        <v>910.89099999999996</v>
      </c>
      <c r="G34" s="32">
        <v>932.76300000000003</v>
      </c>
      <c r="H34" s="32">
        <v>908.38699999999994</v>
      </c>
      <c r="I34" s="185">
        <v>947.45299999999997</v>
      </c>
      <c r="J34" s="22"/>
    </row>
    <row r="35" spans="1:10" s="14" customFormat="1" ht="18" customHeight="1">
      <c r="A35" s="12"/>
      <c r="B35" s="105"/>
      <c r="C35" s="120" t="s">
        <v>120</v>
      </c>
      <c r="D35" s="32">
        <v>50977.241000000002</v>
      </c>
      <c r="E35" s="32">
        <v>50691.108999999997</v>
      </c>
      <c r="F35" s="32">
        <v>50381.677000000003</v>
      </c>
      <c r="G35" s="32">
        <v>50215.612000000001</v>
      </c>
      <c r="H35" s="32">
        <v>49165.510999999999</v>
      </c>
      <c r="I35" s="185">
        <v>48586.286999999997</v>
      </c>
      <c r="J35" s="22"/>
    </row>
    <row r="36" spans="1:10" s="14" customFormat="1" ht="18" customHeight="1">
      <c r="A36" s="12"/>
      <c r="B36" s="105"/>
      <c r="C36" s="120" t="s">
        <v>121</v>
      </c>
      <c r="D36" s="32">
        <v>48890.951000000001</v>
      </c>
      <c r="E36" s="32">
        <v>48653.978000000003</v>
      </c>
      <c r="F36" s="32">
        <v>48435.18</v>
      </c>
      <c r="G36" s="32">
        <v>48268.353999999999</v>
      </c>
      <c r="H36" s="32">
        <v>47416.894999999997</v>
      </c>
      <c r="I36" s="185">
        <v>46913.061999999998</v>
      </c>
      <c r="J36" s="22"/>
    </row>
    <row r="37" spans="1:10" s="14" customFormat="1" ht="18" customHeight="1">
      <c r="A37" s="12"/>
      <c r="B37" s="105"/>
      <c r="C37" s="120" t="s">
        <v>122</v>
      </c>
      <c r="D37" s="121">
        <v>0.61927762489207461</v>
      </c>
      <c r="E37" s="121">
        <v>0.63031926211095834</v>
      </c>
      <c r="F37" s="121">
        <v>0.63522863609642322</v>
      </c>
      <c r="G37" s="121">
        <v>0.62230214516434024</v>
      </c>
      <c r="H37" s="121">
        <v>0.59799943885512286</v>
      </c>
      <c r="I37" s="186">
        <v>0.57811720062535266</v>
      </c>
      <c r="J37" s="22"/>
    </row>
    <row r="38" spans="1:10" s="14" customFormat="1" ht="18" customHeight="1">
      <c r="A38" s="12"/>
      <c r="B38" s="105"/>
      <c r="C38" s="120" t="s">
        <v>123</v>
      </c>
      <c r="D38" s="121">
        <v>0.74650246372398588</v>
      </c>
      <c r="E38" s="121">
        <v>0.76714604248518015</v>
      </c>
      <c r="F38" s="121">
        <v>0.77948554275343751</v>
      </c>
      <c r="G38" s="121">
        <v>0.78849093436551154</v>
      </c>
      <c r="H38" s="121">
        <v>0.77383825751239421</v>
      </c>
      <c r="I38" s="186">
        <v>0.74505526604870498</v>
      </c>
      <c r="J38" s="22"/>
    </row>
    <row r="39" spans="1:10" s="24" customFormat="1" ht="18" customHeight="1">
      <c r="A39" s="22"/>
      <c r="B39" s="111"/>
      <c r="C39" s="120" t="s">
        <v>124</v>
      </c>
      <c r="D39" s="121">
        <v>5.4823543706494435E-2</v>
      </c>
      <c r="E39" s="121">
        <v>5.2385261486388085E-2</v>
      </c>
      <c r="F39" s="121">
        <v>4.9564765380874475E-2</v>
      </c>
      <c r="G39" s="121">
        <v>4.9179944277090562E-2</v>
      </c>
      <c r="H39" s="121">
        <v>4.596038877740944E-2</v>
      </c>
      <c r="I39" s="186">
        <v>4.6222363112455998E-2</v>
      </c>
      <c r="J39" s="22"/>
    </row>
    <row r="40" spans="1:10" s="14" customFormat="1" ht="18" customHeight="1">
      <c r="A40" s="12"/>
      <c r="B40" s="105"/>
      <c r="C40" s="120" t="s">
        <v>125</v>
      </c>
      <c r="D40" s="121">
        <v>2.1763229764133654E-2</v>
      </c>
      <c r="E40" s="121">
        <v>2.0176664691220106E-2</v>
      </c>
      <c r="F40" s="121">
        <v>1.880639237843237E-2</v>
      </c>
      <c r="G40" s="121">
        <v>1.9324524718617918E-2</v>
      </c>
      <c r="H40" s="121">
        <v>1.9157454320870231E-2</v>
      </c>
      <c r="I40" s="186">
        <v>2.0195931785480129E-2</v>
      </c>
      <c r="J40" s="22"/>
    </row>
    <row r="41" spans="1:10" s="14" customFormat="1" ht="18" customHeight="1">
      <c r="A41" s="12"/>
      <c r="B41" s="105"/>
      <c r="C41" s="122"/>
      <c r="D41" s="32"/>
      <c r="E41" s="32"/>
      <c r="F41" s="32"/>
      <c r="G41" s="32"/>
      <c r="H41" s="32"/>
      <c r="I41" s="185"/>
      <c r="J41" s="22"/>
    </row>
    <row r="42" spans="1:10" s="24" customFormat="1" ht="18" customHeight="1">
      <c r="A42" s="22"/>
      <c r="B42" s="39"/>
      <c r="C42" s="154" t="s">
        <v>1</v>
      </c>
      <c r="D42" s="32"/>
      <c r="E42" s="32"/>
      <c r="F42" s="32"/>
      <c r="G42" s="32"/>
      <c r="H42" s="32"/>
      <c r="I42" s="185"/>
      <c r="J42" s="22"/>
    </row>
    <row r="43" spans="1:10" s="14" customFormat="1" ht="18" customHeight="1">
      <c r="A43" s="12"/>
      <c r="B43" s="39"/>
      <c r="C43" s="120" t="s">
        <v>116</v>
      </c>
      <c r="D43" s="32">
        <v>4662.6779999999999</v>
      </c>
      <c r="E43" s="32">
        <v>4170.5129999999999</v>
      </c>
      <c r="F43" s="32">
        <v>4504.9679999999998</v>
      </c>
      <c r="G43" s="32">
        <v>4300.6220000000003</v>
      </c>
      <c r="H43" s="32">
        <v>4150.8289999999997</v>
      </c>
      <c r="I43" s="185">
        <v>3861.8609999999999</v>
      </c>
      <c r="J43" s="22"/>
    </row>
    <row r="44" spans="1:10" s="24" customFormat="1" ht="18" customHeight="1">
      <c r="A44" s="22"/>
      <c r="B44" s="105"/>
      <c r="C44" s="120" t="s">
        <v>117</v>
      </c>
      <c r="D44" s="32">
        <v>2626.7919999999999</v>
      </c>
      <c r="E44" s="32">
        <v>2229.038</v>
      </c>
      <c r="F44" s="32">
        <v>2562.087</v>
      </c>
      <c r="G44" s="32">
        <v>2008.673</v>
      </c>
      <c r="H44" s="32">
        <v>1932.7860000000001</v>
      </c>
      <c r="I44" s="185">
        <v>1802.846</v>
      </c>
      <c r="J44" s="22"/>
    </row>
    <row r="45" spans="1:10" s="14" customFormat="1" ht="18" customHeight="1">
      <c r="A45" s="12"/>
      <c r="B45" s="39"/>
      <c r="C45" s="120" t="s">
        <v>120</v>
      </c>
      <c r="D45" s="32">
        <v>109179.607</v>
      </c>
      <c r="E45" s="32">
        <v>113181.92600000001</v>
      </c>
      <c r="F45" s="32">
        <v>104983.186</v>
      </c>
      <c r="G45" s="32">
        <v>108878.38800000001</v>
      </c>
      <c r="H45" s="32">
        <v>114376.86900000001</v>
      </c>
      <c r="I45" s="185">
        <v>110745.777</v>
      </c>
      <c r="J45" s="22"/>
    </row>
    <row r="46" spans="1:10" s="14" customFormat="1" ht="18" customHeight="1">
      <c r="A46" s="12"/>
      <c r="B46" s="105"/>
      <c r="C46" s="120" t="s">
        <v>121</v>
      </c>
      <c r="D46" s="32">
        <v>106916.955</v>
      </c>
      <c r="E46" s="32">
        <v>110919.568</v>
      </c>
      <c r="F46" s="32">
        <v>102738.52</v>
      </c>
      <c r="G46" s="32">
        <v>106305.058</v>
      </c>
      <c r="H46" s="32">
        <v>111877.791</v>
      </c>
      <c r="I46" s="185">
        <v>108421.921</v>
      </c>
      <c r="J46" s="22"/>
    </row>
    <row r="47" spans="1:10" s="24" customFormat="1" ht="18" customHeight="1">
      <c r="A47" s="22"/>
      <c r="B47" s="39"/>
      <c r="C47" s="120" t="s">
        <v>122</v>
      </c>
      <c r="D47" s="121">
        <v>0.43663448344492162</v>
      </c>
      <c r="E47" s="121">
        <v>0.46552426524027135</v>
      </c>
      <c r="F47" s="121">
        <v>0.43127520550645415</v>
      </c>
      <c r="G47" s="121">
        <v>0.53293430578181478</v>
      </c>
      <c r="H47" s="121">
        <v>0.53436144924303064</v>
      </c>
      <c r="I47" s="186">
        <v>0.53316652256515706</v>
      </c>
      <c r="J47" s="22"/>
    </row>
    <row r="48" spans="1:10" ht="18" customHeight="1">
      <c r="A48" s="7"/>
      <c r="B48" s="39"/>
      <c r="C48" s="120" t="s">
        <v>123</v>
      </c>
      <c r="D48" s="121">
        <v>0.48526876614683706</v>
      </c>
      <c r="E48" s="121">
        <v>0.542465159561907</v>
      </c>
      <c r="F48" s="121">
        <v>0.4982645825675116</v>
      </c>
      <c r="G48" s="121">
        <v>0.59836228340923747</v>
      </c>
      <c r="H48" s="121">
        <v>0.60206720151565118</v>
      </c>
      <c r="I48" s="186">
        <v>0.60174511718572987</v>
      </c>
      <c r="J48" s="22"/>
    </row>
    <row r="49" spans="1:10" ht="18" customHeight="1">
      <c r="A49" s="7"/>
      <c r="B49" s="39"/>
      <c r="C49" s="120" t="s">
        <v>124</v>
      </c>
      <c r="D49" s="121">
        <v>4.2706491881766895E-2</v>
      </c>
      <c r="E49" s="121">
        <v>3.6847870922429783E-2</v>
      </c>
      <c r="F49" s="121">
        <v>4.2911328676955941E-2</v>
      </c>
      <c r="G49" s="121">
        <v>3.9499317348453029E-2</v>
      </c>
      <c r="H49" s="121">
        <v>3.6290808065396508E-2</v>
      </c>
      <c r="I49" s="186">
        <v>3.4871406428436544E-2</v>
      </c>
      <c r="J49" s="22"/>
    </row>
    <row r="50" spans="1:10" ht="18" customHeight="1">
      <c r="A50" s="7"/>
      <c r="B50" s="39"/>
      <c r="C50" s="120" t="s">
        <v>125</v>
      </c>
      <c r="D50" s="121">
        <v>2.4568526105143939E-2</v>
      </c>
      <c r="E50" s="121">
        <v>2.0095985227782352E-2</v>
      </c>
      <c r="F50" s="121">
        <v>2.4937939538159593E-2</v>
      </c>
      <c r="G50" s="121">
        <v>1.8895366201672172E-2</v>
      </c>
      <c r="H50" s="121">
        <v>1.7275868451853863E-2</v>
      </c>
      <c r="I50" s="186">
        <v>1.6628058084305664E-2</v>
      </c>
      <c r="J50" s="22"/>
    </row>
    <row r="51" spans="1:10" ht="18" customHeight="1">
      <c r="A51" s="7"/>
      <c r="B51" s="113"/>
      <c r="C51" s="122"/>
      <c r="D51" s="32"/>
      <c r="E51" s="32"/>
      <c r="F51" s="32"/>
      <c r="G51" s="32"/>
      <c r="H51" s="32"/>
      <c r="I51" s="185"/>
      <c r="J51" s="22"/>
    </row>
    <row r="52" spans="1:10" ht="18" customHeight="1">
      <c r="A52" s="7"/>
      <c r="B52" s="114"/>
      <c r="C52" s="154" t="s">
        <v>126</v>
      </c>
      <c r="D52" s="32"/>
      <c r="E52" s="32"/>
      <c r="F52" s="32"/>
      <c r="G52" s="32"/>
      <c r="H52" s="32"/>
      <c r="I52" s="185"/>
      <c r="J52" s="22"/>
    </row>
    <row r="53" spans="1:10" ht="18" customHeight="1">
      <c r="A53" s="7"/>
      <c r="B53" s="105"/>
      <c r="C53" s="120" t="s">
        <v>116</v>
      </c>
      <c r="D53" s="32">
        <v>7110.4939999999997</v>
      </c>
      <c r="E53" s="32">
        <v>6846.299</v>
      </c>
      <c r="F53" s="32">
        <v>6592.3519999999999</v>
      </c>
      <c r="G53" s="32">
        <v>6412.183</v>
      </c>
      <c r="H53" s="32">
        <v>6129.1840000000002</v>
      </c>
      <c r="I53" s="185">
        <v>5890.8190000000004</v>
      </c>
      <c r="J53" s="22"/>
    </row>
    <row r="54" spans="1:10" ht="18" customHeight="1">
      <c r="A54" s="7"/>
      <c r="B54" s="105"/>
      <c r="C54" s="120" t="s">
        <v>117</v>
      </c>
      <c r="D54" s="32">
        <v>3226.0219999999999</v>
      </c>
      <c r="E54" s="32">
        <v>2989.9630000000002</v>
      </c>
      <c r="F54" s="32">
        <v>2742.3420000000001</v>
      </c>
      <c r="G54" s="32">
        <v>2588.826</v>
      </c>
      <c r="H54" s="32">
        <v>2548.8609999999999</v>
      </c>
      <c r="I54" s="185">
        <v>2319.6439999999998</v>
      </c>
      <c r="J54" s="7"/>
    </row>
    <row r="55" spans="1:10" ht="18" customHeight="1">
      <c r="A55" s="7"/>
      <c r="B55" s="105"/>
      <c r="C55" s="120" t="s">
        <v>120</v>
      </c>
      <c r="D55" s="32">
        <v>62260.379000000001</v>
      </c>
      <c r="E55" s="32">
        <v>63444.118999999999</v>
      </c>
      <c r="F55" s="32">
        <v>64054.510999999999</v>
      </c>
      <c r="G55" s="32">
        <v>64489.735999999997</v>
      </c>
      <c r="H55" s="32">
        <v>65127.341</v>
      </c>
      <c r="I55" s="185">
        <v>64177.283000000003</v>
      </c>
      <c r="J55" s="7"/>
    </row>
    <row r="56" spans="1:10" ht="18" customHeight="1">
      <c r="A56" s="7"/>
      <c r="B56" s="105"/>
      <c r="C56" s="120" t="s">
        <v>121</v>
      </c>
      <c r="D56" s="32">
        <v>58044.726999999999</v>
      </c>
      <c r="E56" s="32">
        <v>59241.553</v>
      </c>
      <c r="F56" s="32">
        <v>59868.521999999997</v>
      </c>
      <c r="G56" s="32">
        <v>60279.866000000002</v>
      </c>
      <c r="H56" s="32">
        <v>61174.713000000003</v>
      </c>
      <c r="I56" s="185">
        <v>60287.731</v>
      </c>
      <c r="J56" s="7"/>
    </row>
    <row r="57" spans="1:10" ht="18" customHeight="1">
      <c r="A57" s="7"/>
      <c r="B57" s="105"/>
      <c r="C57" s="120" t="s">
        <v>122</v>
      </c>
      <c r="D57" s="121">
        <v>0.5463012837082768</v>
      </c>
      <c r="E57" s="121">
        <v>0.56327309105255252</v>
      </c>
      <c r="F57" s="121">
        <v>0.58401159404109482</v>
      </c>
      <c r="G57" s="121">
        <v>0.59626448590129133</v>
      </c>
      <c r="H57" s="121">
        <v>0.5841435009945859</v>
      </c>
      <c r="I57" s="186">
        <v>0.60622724955562213</v>
      </c>
      <c r="J57" s="7"/>
    </row>
    <row r="58" spans="1:10" ht="18" customHeight="1">
      <c r="A58" s="7"/>
      <c r="B58" s="105"/>
      <c r="C58" s="120" t="s">
        <v>123</v>
      </c>
      <c r="D58" s="121">
        <v>0.59287751315168846</v>
      </c>
      <c r="E58" s="121">
        <v>0.61384494016402136</v>
      </c>
      <c r="F58" s="121">
        <v>0.63497656071763176</v>
      </c>
      <c r="G58" s="121">
        <v>0.65654239749551679</v>
      </c>
      <c r="H58" s="121">
        <v>0.6448864971258812</v>
      </c>
      <c r="I58" s="186">
        <v>0.66027355449216873</v>
      </c>
      <c r="J58" s="7"/>
    </row>
    <row r="59" spans="1:10" ht="18" customHeight="1">
      <c r="A59" s="7"/>
      <c r="B59" s="105"/>
      <c r="C59" s="120" t="s">
        <v>124</v>
      </c>
      <c r="D59" s="121">
        <v>0.11420576158073177</v>
      </c>
      <c r="E59" s="121">
        <v>0.10791069539479302</v>
      </c>
      <c r="F59" s="121">
        <v>0.10291784133673271</v>
      </c>
      <c r="G59" s="121">
        <v>9.942951231805322E-2</v>
      </c>
      <c r="H59" s="121">
        <v>9.4110766782264307E-2</v>
      </c>
      <c r="I59" s="186">
        <v>9.1789784868268734E-2</v>
      </c>
      <c r="J59" s="7"/>
    </row>
    <row r="60" spans="1:10" ht="18" customHeight="1">
      <c r="A60" s="7"/>
      <c r="B60" s="105"/>
      <c r="C60" s="120" t="s">
        <v>125</v>
      </c>
      <c r="D60" s="121">
        <v>5.5578209541755616E-2</v>
      </c>
      <c r="E60" s="121">
        <v>5.0470705924944272E-2</v>
      </c>
      <c r="F60" s="121">
        <v>4.5806074851822802E-2</v>
      </c>
      <c r="G60" s="121">
        <v>4.2946777618915077E-2</v>
      </c>
      <c r="H60" s="121">
        <v>4.1665271073686928E-2</v>
      </c>
      <c r="I60" s="191">
        <v>3.8476219979152966E-2</v>
      </c>
      <c r="J60" s="7"/>
    </row>
    <row r="61" spans="1:10" ht="18" customHeight="1">
      <c r="A61" s="7"/>
      <c r="B61" s="105"/>
      <c r="C61" s="323"/>
      <c r="D61" s="32"/>
      <c r="E61" s="32"/>
      <c r="F61" s="32"/>
      <c r="G61" s="32"/>
      <c r="H61" s="32"/>
      <c r="I61" s="32"/>
      <c r="J61" s="324"/>
    </row>
    <row r="62" spans="1:10" ht="18" customHeight="1">
      <c r="A62" s="7"/>
      <c r="B62" s="105"/>
      <c r="C62" s="325"/>
      <c r="D62" s="32"/>
      <c r="E62" s="32"/>
      <c r="F62" s="32"/>
      <c r="G62" s="32"/>
      <c r="H62" s="32"/>
      <c r="I62" s="32"/>
      <c r="J62" s="324"/>
    </row>
    <row r="63" spans="1:10">
      <c r="A63" s="7"/>
      <c r="B63" s="7"/>
      <c r="C63" s="7"/>
      <c r="D63" s="7"/>
      <c r="E63" s="7"/>
      <c r="F63" s="7"/>
      <c r="G63" s="7"/>
      <c r="H63" s="7"/>
      <c r="I63" s="40"/>
      <c r="J63" s="7"/>
    </row>
    <row r="64" spans="1:10">
      <c r="A64" s="7"/>
      <c r="B64" s="7"/>
      <c r="C64" s="7"/>
      <c r="D64" s="7"/>
      <c r="E64" s="7"/>
      <c r="F64" s="7"/>
      <c r="G64" s="7"/>
      <c r="H64" s="7"/>
      <c r="I64" s="40"/>
      <c r="J64" s="7"/>
    </row>
    <row r="65" spans="1:10">
      <c r="A65" s="7"/>
      <c r="B65" s="7"/>
      <c r="C65" s="7"/>
      <c r="D65" s="7"/>
      <c r="E65" s="7"/>
      <c r="F65" s="7"/>
      <c r="G65" s="7"/>
      <c r="H65" s="7"/>
      <c r="I65" s="40"/>
      <c r="J65" s="7"/>
    </row>
    <row r="66" spans="1:10">
      <c r="A66" s="7"/>
      <c r="B66" s="7"/>
      <c r="C66" s="7"/>
      <c r="D66" s="7"/>
      <c r="E66" s="7"/>
      <c r="F66" s="7"/>
      <c r="G66" s="7"/>
      <c r="H66" s="7"/>
      <c r="I66" s="40"/>
      <c r="J66" s="7"/>
    </row>
    <row r="67" spans="1:10">
      <c r="A67" s="7"/>
      <c r="B67" s="7"/>
      <c r="C67" s="7"/>
      <c r="D67" s="7"/>
      <c r="E67" s="7"/>
      <c r="F67" s="7"/>
      <c r="G67" s="7"/>
      <c r="H67" s="7"/>
      <c r="I67" s="40"/>
      <c r="J67" s="7"/>
    </row>
    <row r="68" spans="1:10">
      <c r="A68" s="7"/>
      <c r="B68" s="7"/>
      <c r="C68" s="7"/>
      <c r="D68" s="7"/>
      <c r="E68" s="7"/>
      <c r="F68" s="7"/>
      <c r="G68" s="7"/>
      <c r="H68" s="7"/>
      <c r="I68" s="40"/>
      <c r="J68" s="7"/>
    </row>
    <row r="69" spans="1:10">
      <c r="A69" s="7"/>
      <c r="B69" s="7"/>
      <c r="C69" s="7"/>
      <c r="D69" s="7"/>
      <c r="E69" s="7"/>
      <c r="F69" s="7"/>
      <c r="G69" s="7"/>
      <c r="H69" s="7"/>
      <c r="I69" s="40"/>
      <c r="J69" s="7"/>
    </row>
    <row r="70" spans="1:10">
      <c r="A70" s="7"/>
      <c r="B70" s="7"/>
      <c r="C70" s="7"/>
      <c r="D70" s="7"/>
      <c r="E70" s="7"/>
      <c r="F70" s="7"/>
      <c r="G70" s="7"/>
      <c r="H70" s="7"/>
      <c r="I70" s="40"/>
      <c r="J70" s="7"/>
    </row>
    <row r="71" spans="1:10">
      <c r="A71" s="7"/>
      <c r="B71" s="7"/>
      <c r="C71" s="7"/>
      <c r="D71" s="7"/>
      <c r="E71" s="7"/>
      <c r="F71" s="7"/>
      <c r="G71" s="7"/>
      <c r="H71" s="7"/>
      <c r="I71" s="40"/>
      <c r="J71" s="7"/>
    </row>
    <row r="72" spans="1:10">
      <c r="A72" s="7"/>
      <c r="B72" s="7"/>
      <c r="C72" s="7"/>
      <c r="D72" s="7"/>
      <c r="E72" s="7"/>
      <c r="F72" s="7"/>
      <c r="G72" s="7"/>
      <c r="H72" s="7"/>
      <c r="I72" s="40"/>
      <c r="J72" s="7"/>
    </row>
    <row r="73" spans="1:10">
      <c r="A73" s="7"/>
      <c r="B73" s="7"/>
      <c r="C73" s="7"/>
      <c r="D73" s="7"/>
      <c r="E73" s="7"/>
      <c r="F73" s="7"/>
      <c r="G73" s="7"/>
      <c r="H73" s="7"/>
      <c r="I73" s="40"/>
      <c r="J73" s="7"/>
    </row>
    <row r="74" spans="1:10">
      <c r="A74" s="7"/>
      <c r="B74" s="7"/>
      <c r="C74" s="7"/>
      <c r="D74" s="7"/>
      <c r="E74" s="7"/>
      <c r="F74" s="7"/>
      <c r="G74" s="7"/>
      <c r="H74" s="7"/>
      <c r="I74" s="40"/>
      <c r="J74" s="7"/>
    </row>
    <row r="75" spans="1:10">
      <c r="A75" s="7"/>
      <c r="B75" s="7"/>
      <c r="C75" s="7"/>
      <c r="D75" s="7"/>
      <c r="E75" s="7"/>
      <c r="F75" s="7"/>
      <c r="G75" s="7"/>
      <c r="H75" s="7"/>
      <c r="I75" s="40"/>
      <c r="J75" s="7"/>
    </row>
    <row r="76" spans="1:10">
      <c r="A76" s="7"/>
      <c r="B76" s="7"/>
      <c r="C76" s="7"/>
      <c r="D76" s="7"/>
      <c r="E76" s="7"/>
      <c r="F76" s="7"/>
      <c r="G76" s="7"/>
      <c r="H76" s="7"/>
      <c r="I76" s="40"/>
      <c r="J76" s="7"/>
    </row>
    <row r="77" spans="1:10">
      <c r="A77" s="7"/>
      <c r="B77" s="7"/>
      <c r="C77" s="7"/>
      <c r="D77" s="7"/>
      <c r="E77" s="7"/>
      <c r="F77" s="7"/>
      <c r="G77" s="7"/>
      <c r="H77" s="7"/>
      <c r="I77" s="40"/>
      <c r="J77" s="7"/>
    </row>
    <row r="78" spans="1:10">
      <c r="A78" s="7"/>
      <c r="B78" s="7"/>
      <c r="C78" s="7"/>
      <c r="D78" s="7"/>
      <c r="E78" s="7"/>
      <c r="F78" s="7"/>
      <c r="G78" s="7"/>
      <c r="H78" s="7"/>
      <c r="I78" s="40"/>
      <c r="J78" s="7"/>
    </row>
    <row r="79" spans="1:10">
      <c r="A79" s="7"/>
      <c r="B79" s="7"/>
      <c r="C79" s="7"/>
      <c r="D79" s="7"/>
      <c r="E79" s="7"/>
      <c r="F79" s="7"/>
      <c r="G79" s="7"/>
      <c r="H79" s="7"/>
      <c r="I79" s="40"/>
      <c r="J79" s="7"/>
    </row>
    <row r="80" spans="1:10">
      <c r="A80" s="7"/>
      <c r="B80" s="7"/>
      <c r="C80" s="7"/>
      <c r="D80" s="7"/>
      <c r="E80" s="7"/>
      <c r="F80" s="7"/>
      <c r="G80" s="7"/>
      <c r="H80" s="7"/>
      <c r="I80" s="40"/>
      <c r="J80" s="7"/>
    </row>
    <row r="81" spans="1:10">
      <c r="A81" s="7"/>
      <c r="B81" s="7"/>
      <c r="C81" s="7"/>
      <c r="D81" s="7"/>
      <c r="E81" s="7"/>
      <c r="F81" s="7"/>
      <c r="G81" s="7"/>
      <c r="H81" s="7"/>
      <c r="I81" s="40"/>
      <c r="J81" s="7"/>
    </row>
    <row r="82" spans="1:10">
      <c r="A82" s="7"/>
      <c r="B82" s="7"/>
      <c r="C82" s="7"/>
      <c r="D82" s="7"/>
      <c r="E82" s="7"/>
      <c r="F82" s="7"/>
      <c r="G82" s="7"/>
      <c r="H82" s="7"/>
      <c r="I82" s="40"/>
      <c r="J82" s="7"/>
    </row>
    <row r="83" spans="1:10">
      <c r="A83" s="7"/>
      <c r="B83" s="7"/>
      <c r="C83" s="7"/>
      <c r="D83" s="7"/>
      <c r="E83" s="7"/>
      <c r="F83" s="7"/>
      <c r="G83" s="7"/>
      <c r="H83" s="7"/>
      <c r="I83" s="40"/>
      <c r="J83" s="7"/>
    </row>
    <row r="84" spans="1:10">
      <c r="A84" s="7"/>
      <c r="B84" s="7"/>
      <c r="C84" s="7"/>
      <c r="D84" s="7"/>
      <c r="E84" s="7"/>
      <c r="F84" s="7"/>
      <c r="G84" s="7"/>
      <c r="H84" s="7"/>
      <c r="I84" s="40"/>
      <c r="J84" s="7"/>
    </row>
    <row r="85" spans="1:10">
      <c r="A85" s="7"/>
      <c r="B85" s="7"/>
      <c r="C85" s="7"/>
      <c r="D85" s="7"/>
      <c r="E85" s="7"/>
      <c r="F85" s="7"/>
      <c r="G85" s="7"/>
      <c r="H85" s="7"/>
      <c r="I85" s="40"/>
      <c r="J85" s="7"/>
    </row>
    <row r="86" spans="1:10">
      <c r="A86" s="7"/>
      <c r="B86" s="7"/>
      <c r="C86" s="7"/>
      <c r="D86" s="7"/>
      <c r="E86" s="7"/>
      <c r="F86" s="7"/>
      <c r="G86" s="7"/>
      <c r="H86" s="7"/>
      <c r="I86" s="40"/>
      <c r="J86" s="7"/>
    </row>
    <row r="87" spans="1:10">
      <c r="A87" s="7"/>
      <c r="B87" s="7"/>
      <c r="C87" s="7"/>
      <c r="D87" s="7"/>
      <c r="E87" s="7"/>
      <c r="F87" s="7"/>
      <c r="G87" s="7"/>
      <c r="H87" s="7"/>
      <c r="I87" s="40"/>
      <c r="J87" s="7"/>
    </row>
    <row r="88" spans="1:10">
      <c r="A88" s="7"/>
      <c r="B88" s="7"/>
      <c r="C88" s="7"/>
      <c r="D88" s="7"/>
      <c r="E88" s="7"/>
      <c r="F88" s="7"/>
      <c r="G88" s="7"/>
      <c r="H88" s="7"/>
      <c r="I88" s="40"/>
      <c r="J88" s="7"/>
    </row>
    <row r="89" spans="1:10">
      <c r="A89" s="7"/>
      <c r="B89" s="7"/>
      <c r="C89" s="7"/>
      <c r="D89" s="7"/>
      <c r="E89" s="7"/>
      <c r="F89" s="7"/>
      <c r="G89" s="7"/>
      <c r="H89" s="7"/>
      <c r="I89" s="40"/>
      <c r="J89" s="7"/>
    </row>
    <row r="90" spans="1:10">
      <c r="A90" s="7"/>
      <c r="B90" s="7"/>
      <c r="C90" s="7"/>
      <c r="D90" s="7"/>
      <c r="E90" s="7"/>
      <c r="F90" s="7"/>
      <c r="G90" s="7"/>
      <c r="H90" s="7"/>
      <c r="I90" s="40"/>
      <c r="J90" s="7"/>
    </row>
    <row r="91" spans="1:10">
      <c r="A91" s="7"/>
      <c r="B91" s="7"/>
      <c r="C91" s="7"/>
      <c r="D91" s="7"/>
      <c r="E91" s="7"/>
      <c r="F91" s="7"/>
      <c r="G91" s="7"/>
      <c r="H91" s="7"/>
      <c r="I91" s="40"/>
      <c r="J91" s="7"/>
    </row>
    <row r="92" spans="1:10">
      <c r="A92" s="7"/>
      <c r="B92" s="7"/>
      <c r="C92" s="7"/>
      <c r="D92" s="7"/>
      <c r="E92" s="7"/>
      <c r="F92" s="7"/>
      <c r="G92" s="7"/>
      <c r="H92" s="7"/>
      <c r="I92" s="40"/>
      <c r="J92" s="7"/>
    </row>
    <row r="93" spans="1:10">
      <c r="A93" s="7"/>
      <c r="B93" s="7"/>
      <c r="C93" s="7"/>
      <c r="D93" s="7"/>
      <c r="E93" s="7"/>
      <c r="F93" s="7"/>
      <c r="G93" s="7"/>
      <c r="H93" s="7"/>
      <c r="I93" s="40"/>
      <c r="J93" s="7"/>
    </row>
    <row r="94" spans="1:10">
      <c r="A94" s="7"/>
      <c r="B94" s="7"/>
      <c r="C94" s="7"/>
      <c r="D94" s="7"/>
      <c r="E94" s="7"/>
      <c r="F94" s="7"/>
      <c r="G94" s="7"/>
      <c r="H94" s="7"/>
      <c r="I94" s="40"/>
      <c r="J94" s="7"/>
    </row>
    <row r="95" spans="1:10">
      <c r="A95" s="7"/>
      <c r="B95" s="7"/>
      <c r="C95" s="7"/>
      <c r="D95" s="7"/>
      <c r="E95" s="7"/>
      <c r="F95" s="7"/>
      <c r="G95" s="7"/>
      <c r="H95" s="7"/>
      <c r="I95" s="40"/>
      <c r="J95" s="7"/>
    </row>
    <row r="96" spans="1:10">
      <c r="A96" s="7"/>
      <c r="B96" s="7"/>
      <c r="C96" s="7"/>
      <c r="D96" s="7"/>
      <c r="E96" s="7"/>
      <c r="F96" s="7"/>
      <c r="G96" s="7"/>
      <c r="H96" s="7"/>
      <c r="I96" s="40"/>
      <c r="J96" s="7"/>
    </row>
    <row r="97" spans="1:10">
      <c r="A97" s="7"/>
      <c r="B97" s="7"/>
      <c r="C97" s="7"/>
      <c r="D97" s="7"/>
      <c r="E97" s="7"/>
      <c r="F97" s="7"/>
      <c r="G97" s="7"/>
      <c r="H97" s="7"/>
      <c r="I97" s="40"/>
      <c r="J97" s="7"/>
    </row>
    <row r="98" spans="1:10">
      <c r="A98" s="7"/>
      <c r="B98" s="7"/>
      <c r="C98" s="7"/>
      <c r="D98" s="7"/>
      <c r="E98" s="7"/>
      <c r="F98" s="7"/>
      <c r="G98" s="7"/>
      <c r="H98" s="7"/>
      <c r="I98" s="40"/>
      <c r="J98" s="7"/>
    </row>
    <row r="99" spans="1:10">
      <c r="A99" s="7"/>
      <c r="B99" s="7"/>
      <c r="C99" s="7"/>
      <c r="D99" s="7"/>
      <c r="E99" s="7"/>
      <c r="F99" s="7"/>
      <c r="G99" s="7"/>
      <c r="H99" s="7"/>
      <c r="I99" s="40"/>
      <c r="J99" s="7"/>
    </row>
    <row r="100" spans="1:10">
      <c r="A100" s="7"/>
      <c r="B100" s="7"/>
      <c r="C100" s="7"/>
      <c r="D100" s="7"/>
      <c r="E100" s="7"/>
      <c r="F100" s="7"/>
      <c r="G100" s="7"/>
      <c r="H100" s="7"/>
      <c r="I100" s="40"/>
      <c r="J100" s="7"/>
    </row>
    <row r="101" spans="1:10">
      <c r="A101" s="7"/>
      <c r="B101" s="7"/>
      <c r="C101" s="7"/>
      <c r="D101" s="7"/>
      <c r="E101" s="7"/>
      <c r="F101" s="7"/>
      <c r="G101" s="7"/>
      <c r="H101" s="7"/>
      <c r="I101" s="40"/>
      <c r="J101" s="7"/>
    </row>
    <row r="102" spans="1:10">
      <c r="A102" s="7"/>
      <c r="B102" s="7"/>
      <c r="C102" s="7"/>
      <c r="D102" s="7"/>
      <c r="E102" s="7"/>
      <c r="F102" s="7"/>
      <c r="G102" s="7"/>
      <c r="H102" s="7"/>
      <c r="I102" s="40"/>
      <c r="J102" s="7"/>
    </row>
    <row r="103" spans="1:10">
      <c r="A103" s="7"/>
      <c r="B103" s="7"/>
      <c r="C103" s="7"/>
      <c r="D103" s="7"/>
      <c r="E103" s="7"/>
      <c r="F103" s="7"/>
      <c r="G103" s="7"/>
      <c r="H103" s="7"/>
      <c r="I103" s="40"/>
      <c r="J103" s="7"/>
    </row>
    <row r="104" spans="1:10">
      <c r="A104" s="7"/>
      <c r="B104" s="7"/>
      <c r="C104" s="7"/>
      <c r="D104" s="7"/>
      <c r="E104" s="7"/>
      <c r="F104" s="7"/>
      <c r="G104" s="7"/>
      <c r="H104" s="7"/>
      <c r="I104" s="40"/>
      <c r="J104" s="7"/>
    </row>
    <row r="105" spans="1:10">
      <c r="A105" s="7"/>
      <c r="B105" s="7"/>
      <c r="C105" s="7"/>
      <c r="D105" s="7"/>
      <c r="E105" s="7"/>
      <c r="F105" s="7"/>
      <c r="G105" s="7"/>
      <c r="H105" s="7"/>
      <c r="I105" s="40"/>
      <c r="J105" s="7"/>
    </row>
    <row r="106" spans="1:10">
      <c r="A106" s="7"/>
      <c r="B106" s="7"/>
      <c r="C106" s="7"/>
      <c r="D106" s="7"/>
      <c r="E106" s="7"/>
      <c r="F106" s="7"/>
      <c r="G106" s="7"/>
      <c r="H106" s="7"/>
      <c r="I106" s="40"/>
      <c r="J106" s="7"/>
    </row>
    <row r="107" spans="1:10">
      <c r="A107" s="7"/>
      <c r="B107" s="7"/>
      <c r="C107" s="7"/>
      <c r="D107" s="7"/>
      <c r="E107" s="7"/>
      <c r="F107" s="7"/>
      <c r="G107" s="7"/>
      <c r="H107" s="7"/>
      <c r="I107" s="40"/>
      <c r="J107" s="7"/>
    </row>
    <row r="108" spans="1:10">
      <c r="A108" s="7"/>
      <c r="B108" s="7"/>
      <c r="C108" s="7"/>
      <c r="D108" s="7"/>
      <c r="E108" s="7"/>
      <c r="F108" s="7"/>
      <c r="G108" s="7"/>
      <c r="H108" s="7"/>
      <c r="I108" s="40"/>
      <c r="J108" s="7"/>
    </row>
    <row r="109" spans="1:10">
      <c r="A109" s="7"/>
      <c r="B109" s="7"/>
      <c r="C109" s="7"/>
      <c r="D109" s="7"/>
      <c r="E109" s="7"/>
      <c r="F109" s="7"/>
      <c r="G109" s="7"/>
      <c r="H109" s="7"/>
      <c r="I109" s="40"/>
      <c r="J109" s="7"/>
    </row>
    <row r="110" spans="1:10">
      <c r="A110" s="7"/>
      <c r="B110" s="7"/>
      <c r="C110" s="7"/>
      <c r="D110" s="7"/>
      <c r="E110" s="7"/>
      <c r="F110" s="7"/>
      <c r="G110" s="7"/>
      <c r="H110" s="7"/>
      <c r="I110" s="40"/>
      <c r="J110" s="7"/>
    </row>
    <row r="111" spans="1:10">
      <c r="A111" s="7"/>
      <c r="B111" s="7"/>
      <c r="C111" s="7"/>
      <c r="D111" s="7"/>
      <c r="E111" s="7"/>
      <c r="F111" s="7"/>
      <c r="G111" s="7"/>
      <c r="H111" s="7"/>
      <c r="I111" s="40"/>
      <c r="J111" s="7"/>
    </row>
    <row r="112" spans="1:10">
      <c r="A112" s="7"/>
      <c r="B112" s="7"/>
      <c r="C112" s="7"/>
      <c r="D112" s="7"/>
      <c r="E112" s="7"/>
      <c r="F112" s="7"/>
      <c r="G112" s="7"/>
      <c r="H112" s="7"/>
      <c r="I112" s="40"/>
      <c r="J112" s="7"/>
    </row>
    <row r="113" spans="1:10">
      <c r="A113" s="7"/>
      <c r="B113" s="7"/>
      <c r="C113" s="7"/>
      <c r="D113" s="7"/>
      <c r="E113" s="7"/>
      <c r="F113" s="7"/>
      <c r="G113" s="7"/>
      <c r="H113" s="7"/>
      <c r="I113" s="40"/>
      <c r="J113" s="7"/>
    </row>
    <row r="114" spans="1:10">
      <c r="A114" s="7"/>
      <c r="B114" s="7"/>
      <c r="C114" s="7"/>
      <c r="D114" s="7"/>
      <c r="E114" s="7"/>
      <c r="F114" s="7"/>
      <c r="G114" s="7"/>
      <c r="H114" s="7"/>
      <c r="I114" s="40"/>
      <c r="J114" s="7"/>
    </row>
    <row r="115" spans="1:10">
      <c r="A115" s="7"/>
      <c r="B115" s="7"/>
      <c r="C115" s="7"/>
      <c r="D115" s="7"/>
      <c r="E115" s="7"/>
      <c r="F115" s="7"/>
      <c r="G115" s="7"/>
      <c r="H115" s="7"/>
      <c r="I115" s="40"/>
      <c r="J115" s="7"/>
    </row>
    <row r="116" spans="1:10">
      <c r="A116" s="7"/>
      <c r="B116" s="7"/>
      <c r="C116" s="7"/>
      <c r="D116" s="7"/>
      <c r="E116" s="7"/>
      <c r="F116" s="7"/>
      <c r="G116" s="7"/>
      <c r="H116" s="7"/>
      <c r="I116" s="40"/>
      <c r="J116" s="7"/>
    </row>
    <row r="117" spans="1:10">
      <c r="A117" s="7"/>
      <c r="B117" s="7"/>
      <c r="C117" s="7"/>
      <c r="D117" s="7"/>
      <c r="E117" s="7"/>
      <c r="F117" s="7"/>
      <c r="G117" s="7"/>
      <c r="H117" s="7"/>
      <c r="I117" s="40"/>
      <c r="J117" s="7"/>
    </row>
    <row r="118" spans="1:10">
      <c r="A118" s="7"/>
      <c r="B118" s="7"/>
      <c r="C118" s="7"/>
      <c r="D118" s="7"/>
      <c r="E118" s="7"/>
      <c r="F118" s="7"/>
      <c r="G118" s="7"/>
      <c r="H118" s="7"/>
      <c r="I118" s="40"/>
      <c r="J118" s="7"/>
    </row>
    <row r="119" spans="1:10">
      <c r="A119" s="7"/>
      <c r="B119" s="7"/>
      <c r="C119" s="7"/>
      <c r="D119" s="7"/>
      <c r="E119" s="7"/>
      <c r="F119" s="7"/>
      <c r="G119" s="7"/>
      <c r="H119" s="7"/>
      <c r="I119" s="40"/>
      <c r="J119" s="7"/>
    </row>
    <row r="120" spans="1:10">
      <c r="A120" s="7"/>
      <c r="B120" s="7"/>
      <c r="C120" s="7"/>
      <c r="D120" s="7"/>
      <c r="E120" s="7"/>
      <c r="F120" s="7"/>
      <c r="G120" s="7"/>
      <c r="H120" s="7"/>
      <c r="I120" s="40"/>
      <c r="J120" s="7"/>
    </row>
    <row r="121" spans="1:10">
      <c r="A121" s="7"/>
      <c r="B121" s="7"/>
      <c r="C121" s="7"/>
      <c r="D121" s="7"/>
      <c r="E121" s="7"/>
      <c r="F121" s="7"/>
      <c r="G121" s="7"/>
      <c r="H121" s="7"/>
      <c r="I121" s="40"/>
      <c r="J121" s="7"/>
    </row>
    <row r="122" spans="1:10">
      <c r="A122" s="7"/>
      <c r="B122" s="7"/>
      <c r="C122" s="7"/>
      <c r="D122" s="7"/>
      <c r="E122" s="7"/>
      <c r="F122" s="7"/>
      <c r="G122" s="7"/>
      <c r="H122" s="7"/>
      <c r="I122" s="40"/>
      <c r="J122" s="7"/>
    </row>
    <row r="123" spans="1:10">
      <c r="A123" s="7"/>
      <c r="B123" s="7"/>
      <c r="C123" s="7"/>
      <c r="D123" s="7"/>
      <c r="E123" s="7"/>
      <c r="F123" s="7"/>
      <c r="G123" s="7"/>
      <c r="H123" s="7"/>
      <c r="I123" s="40"/>
      <c r="J123" s="7"/>
    </row>
    <row r="124" spans="1:10">
      <c r="A124" s="7"/>
      <c r="B124" s="7"/>
      <c r="C124" s="7"/>
      <c r="D124" s="7"/>
      <c r="E124" s="7"/>
      <c r="F124" s="7"/>
      <c r="G124" s="7"/>
      <c r="H124" s="7"/>
      <c r="I124" s="40"/>
      <c r="J124" s="7"/>
    </row>
    <row r="125" spans="1:10">
      <c r="A125" s="7"/>
      <c r="B125" s="7"/>
      <c r="C125" s="7"/>
      <c r="D125" s="7"/>
      <c r="E125" s="7"/>
      <c r="F125" s="7"/>
      <c r="G125" s="7"/>
      <c r="H125" s="7"/>
      <c r="I125" s="40"/>
      <c r="J125" s="7"/>
    </row>
    <row r="126" spans="1:10">
      <c r="A126" s="7"/>
      <c r="B126" s="7"/>
      <c r="C126" s="7"/>
      <c r="D126" s="7"/>
      <c r="E126" s="7"/>
      <c r="F126" s="7"/>
      <c r="G126" s="7"/>
      <c r="H126" s="7"/>
      <c r="I126" s="40"/>
      <c r="J126" s="7"/>
    </row>
    <row r="127" spans="1:10">
      <c r="A127" s="7"/>
      <c r="B127" s="7"/>
      <c r="C127" s="7"/>
      <c r="D127" s="7"/>
      <c r="E127" s="7"/>
      <c r="F127" s="7"/>
      <c r="G127" s="7"/>
      <c r="H127" s="7"/>
      <c r="I127" s="40"/>
      <c r="J127" s="7"/>
    </row>
    <row r="128" spans="1:10">
      <c r="A128" s="7"/>
      <c r="B128" s="7"/>
      <c r="C128" s="7"/>
      <c r="D128" s="7"/>
      <c r="E128" s="7"/>
      <c r="F128" s="7"/>
      <c r="G128" s="7"/>
      <c r="H128" s="7"/>
      <c r="I128" s="40"/>
      <c r="J128" s="7"/>
    </row>
    <row r="129" spans="1:10">
      <c r="A129" s="7"/>
      <c r="B129" s="7"/>
      <c r="C129" s="7"/>
      <c r="D129" s="7"/>
      <c r="E129" s="7"/>
      <c r="F129" s="7"/>
      <c r="G129" s="7"/>
      <c r="H129" s="7"/>
      <c r="I129" s="40"/>
      <c r="J129" s="7"/>
    </row>
    <row r="130" spans="1:10">
      <c r="A130" s="7"/>
      <c r="B130" s="7"/>
      <c r="C130" s="7"/>
      <c r="D130" s="7"/>
      <c r="E130" s="7"/>
      <c r="F130" s="7"/>
      <c r="G130" s="7"/>
      <c r="H130" s="7"/>
      <c r="I130" s="40"/>
      <c r="J130" s="7"/>
    </row>
    <row r="131" spans="1:10">
      <c r="A131" s="7"/>
      <c r="B131" s="7"/>
      <c r="C131" s="7"/>
      <c r="D131" s="7"/>
      <c r="E131" s="7"/>
      <c r="F131" s="7"/>
      <c r="G131" s="7"/>
      <c r="H131" s="7"/>
      <c r="I131" s="40"/>
      <c r="J131" s="7"/>
    </row>
    <row r="132" spans="1:10">
      <c r="A132" s="7"/>
      <c r="B132" s="7"/>
      <c r="C132" s="7"/>
      <c r="D132" s="7"/>
      <c r="E132" s="7"/>
      <c r="F132" s="7"/>
      <c r="G132" s="7"/>
      <c r="H132" s="7"/>
      <c r="I132" s="40"/>
      <c r="J132" s="7"/>
    </row>
    <row r="133" spans="1:10">
      <c r="A133" s="7"/>
      <c r="B133" s="7"/>
      <c r="C133" s="7"/>
      <c r="D133" s="7"/>
      <c r="E133" s="7"/>
      <c r="F133" s="7"/>
      <c r="G133" s="7"/>
      <c r="H133" s="7"/>
      <c r="I133" s="40"/>
      <c r="J133" s="7"/>
    </row>
    <row r="134" spans="1:10">
      <c r="A134" s="7"/>
      <c r="B134" s="7"/>
      <c r="C134" s="7"/>
      <c r="D134" s="7"/>
      <c r="E134" s="7"/>
      <c r="F134" s="7"/>
      <c r="G134" s="7"/>
      <c r="H134" s="7"/>
      <c r="I134" s="40"/>
      <c r="J134" s="7"/>
    </row>
    <row r="135" spans="1:10">
      <c r="A135" s="7"/>
      <c r="B135" s="7"/>
      <c r="C135" s="7"/>
      <c r="D135" s="7"/>
      <c r="E135" s="7"/>
      <c r="F135" s="7"/>
      <c r="G135" s="7"/>
      <c r="H135" s="7"/>
      <c r="I135" s="40"/>
      <c r="J135" s="7"/>
    </row>
    <row r="136" spans="1:10">
      <c r="A136" s="7"/>
      <c r="B136" s="7"/>
      <c r="C136" s="7"/>
      <c r="D136" s="7"/>
      <c r="E136" s="7"/>
      <c r="F136" s="7"/>
      <c r="G136" s="7"/>
      <c r="H136" s="7"/>
      <c r="I136" s="40"/>
      <c r="J136" s="7"/>
    </row>
    <row r="137" spans="1:10">
      <c r="A137" s="7"/>
      <c r="B137" s="7"/>
      <c r="C137" s="7"/>
      <c r="D137" s="7"/>
      <c r="E137" s="7"/>
      <c r="F137" s="7"/>
      <c r="G137" s="7"/>
      <c r="H137" s="7"/>
      <c r="I137" s="40"/>
      <c r="J137" s="7"/>
    </row>
    <row r="138" spans="1:10">
      <c r="A138" s="7"/>
      <c r="B138" s="7"/>
      <c r="C138" s="7"/>
      <c r="D138" s="7"/>
      <c r="E138" s="7"/>
      <c r="F138" s="7"/>
      <c r="G138" s="7"/>
      <c r="H138" s="7"/>
      <c r="I138" s="40"/>
      <c r="J138" s="7"/>
    </row>
    <row r="139" spans="1:10">
      <c r="A139" s="7"/>
      <c r="B139" s="7"/>
      <c r="C139" s="7"/>
      <c r="D139" s="7"/>
      <c r="E139" s="7"/>
      <c r="F139" s="7"/>
      <c r="G139" s="7"/>
      <c r="H139" s="7"/>
      <c r="I139" s="40"/>
      <c r="J139" s="7"/>
    </row>
    <row r="140" spans="1:10">
      <c r="A140" s="7"/>
      <c r="B140" s="7"/>
      <c r="C140" s="7"/>
      <c r="D140" s="7"/>
      <c r="E140" s="7"/>
      <c r="F140" s="7"/>
      <c r="G140" s="7"/>
      <c r="H140" s="7"/>
      <c r="I140" s="40"/>
      <c r="J140" s="7"/>
    </row>
  </sheetData>
  <mergeCells count="1">
    <mergeCell ref="A2:I2"/>
  </mergeCells>
  <phoneticPr fontId="7" type="noConversion"/>
  <printOptions horizontalCentered="1" verticalCentered="1"/>
  <pageMargins left="0" right="0" top="0" bottom="0" header="0" footer="0"/>
  <pageSetup paperSize="9" scale="59" orientation="landscape" horizontalDpi="300" verticalDpi="300" r:id="rId1"/>
  <headerFooter scaleWithDoc="0" alignWithMargins="0">
    <oddFooter>&amp;R&amp;"UniCredit,Normale"&amp;6&amp;K03-049&amp;P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31</vt:i4>
      </vt:variant>
      <vt:variant>
        <vt:lpstr>Named Ranges</vt:lpstr>
      </vt:variant>
      <vt:variant>
        <vt:i4>31</vt:i4>
      </vt:variant>
    </vt:vector>
  </HeadingPairs>
  <TitlesOfParts>
    <vt:vector size="62" baseType="lpstr">
      <vt:lpstr>FRONTPAGE</vt:lpstr>
      <vt:lpstr>Index</vt:lpstr>
      <vt:lpstr>Income Statement</vt:lpstr>
      <vt:lpstr>Balance Sheet</vt:lpstr>
      <vt:lpstr>Group Shareholder's Equity</vt:lpstr>
      <vt:lpstr>Asset Quality Group</vt:lpstr>
      <vt:lpstr>AQ Group excl. Non Core </vt:lpstr>
      <vt:lpstr>Asset Quality Non-Core</vt:lpstr>
      <vt:lpstr>Asset Quality - by Division</vt:lpstr>
      <vt:lpstr>Capital</vt:lpstr>
      <vt:lpstr>Commercial Bank - Italy</vt:lpstr>
      <vt:lpstr>Commercial Bank - Germany</vt:lpstr>
      <vt:lpstr>Commercial Bank - Austria</vt:lpstr>
      <vt:lpstr>CIB</vt:lpstr>
      <vt:lpstr>CIB Managerial Data</vt:lpstr>
      <vt:lpstr>Fineco</vt:lpstr>
      <vt:lpstr>COO – CC – Elisions - AM - Pol</vt:lpstr>
      <vt:lpstr>CEE</vt:lpstr>
      <vt:lpstr>CEE -Turkey Line_by_Line</vt:lpstr>
      <vt:lpstr>CEE - Russia</vt:lpstr>
      <vt:lpstr>CEE - Czech Republic &amp; Slovakia</vt:lpstr>
      <vt:lpstr>CEE - Hungary</vt:lpstr>
      <vt:lpstr>CEE - Slovenia</vt:lpstr>
      <vt:lpstr>CEE - Croatia</vt:lpstr>
      <vt:lpstr>CEE - Romania</vt:lpstr>
      <vt:lpstr>CEE - Bulgaria</vt:lpstr>
      <vt:lpstr>CEE - Bosnia</vt:lpstr>
      <vt:lpstr>CEE - Serbia</vt:lpstr>
      <vt:lpstr>Non-Core</vt:lpstr>
      <vt:lpstr>Fees - Details Group</vt:lpstr>
      <vt:lpstr>Branches</vt:lpstr>
      <vt:lpstr>'AQ Group excl. Non Core '!Print_Area</vt:lpstr>
      <vt:lpstr>'Asset Quality - by Division'!Print_Area</vt:lpstr>
      <vt:lpstr>'Asset Quality Group'!Print_Area</vt:lpstr>
      <vt:lpstr>'Asset Quality Non-Core'!Print_Area</vt:lpstr>
      <vt:lpstr>'Balance Sheet'!Print_Area</vt:lpstr>
      <vt:lpstr>Branches!Print_Area</vt:lpstr>
      <vt:lpstr>Capital!Print_Area</vt:lpstr>
      <vt:lpstr>CEE!Print_Area</vt:lpstr>
      <vt:lpstr>'CEE - Bosnia'!Print_Area</vt:lpstr>
      <vt:lpstr>'CEE - Bulgaria'!Print_Area</vt:lpstr>
      <vt:lpstr>'CEE - Croatia'!Print_Area</vt:lpstr>
      <vt:lpstr>'CEE - Czech Republic &amp; Slovakia'!Print_Area</vt:lpstr>
      <vt:lpstr>'CEE - Hungary'!Print_Area</vt:lpstr>
      <vt:lpstr>'CEE - Romania'!Print_Area</vt:lpstr>
      <vt:lpstr>'CEE - Russia'!Print_Area</vt:lpstr>
      <vt:lpstr>'CEE - Serbia'!Print_Area</vt:lpstr>
      <vt:lpstr>'CEE - Slovenia'!Print_Area</vt:lpstr>
      <vt:lpstr>'CEE -Turkey Line_by_Line'!Print_Area</vt:lpstr>
      <vt:lpstr>CIB!Print_Area</vt:lpstr>
      <vt:lpstr>'CIB Managerial Data'!Print_Area</vt:lpstr>
      <vt:lpstr>'Commercial Bank - Austria'!Print_Area</vt:lpstr>
      <vt:lpstr>'Commercial Bank - Germany'!Print_Area</vt:lpstr>
      <vt:lpstr>'Commercial Bank - Italy'!Print_Area</vt:lpstr>
      <vt:lpstr>'COO – CC – Elisions - AM - Pol'!Print_Area</vt:lpstr>
      <vt:lpstr>'Fees - Details Group'!Print_Area</vt:lpstr>
      <vt:lpstr>Fineco!Print_Area</vt:lpstr>
      <vt:lpstr>FRONTPAGE!Print_Area</vt:lpstr>
      <vt:lpstr>'Group Shareholder''s Equity'!Print_Area</vt:lpstr>
      <vt:lpstr>'Income Statement'!Print_Area</vt:lpstr>
      <vt:lpstr>Index!Print_Area</vt:lpstr>
      <vt:lpstr>'Non-Core'!Print_Area</vt:lpstr>
    </vt:vector>
  </TitlesOfParts>
  <Company>UniCredit S.p.A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Divisional Database</dc:title>
  <dc:creator>Yosifov Stefan Petrov (UniCredit);Padulese Carmine (UniCredit)</dc:creator>
  <cp:lastModifiedBy>CRISTIANA CANNIZZARO</cp:lastModifiedBy>
  <cp:lastPrinted>2017-10-20T14:51:02Z</cp:lastPrinted>
  <dcterms:created xsi:type="dcterms:W3CDTF">2011-09-29T14:09:15Z</dcterms:created>
  <dcterms:modified xsi:type="dcterms:W3CDTF">2017-10-23T17:37:38Z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partment">
    <vt:lpwstr>Group Consolidation and Reporting</vt:lpwstr>
  </property>
  <property fmtid="{D5CDD505-2E9C-101B-9397-08002B2CF9AE}" pid="3" name="Checked by">
    <vt:lpwstr>STEFAN PETROV YOSIFOV</vt:lpwstr>
  </property>
  <property fmtid="{D5CDD505-2E9C-101B-9397-08002B2CF9AE}" pid="4" name="TitusGUID">
    <vt:lpwstr>762bc149-e9e7-46e6-9356-d876efb417f1</vt:lpwstr>
  </property>
  <property fmtid="{D5CDD505-2E9C-101B-9397-08002B2CF9AE}" pid="5" name="UBISClassification">
    <vt:lpwstr>INTERNAL USE ONLY</vt:lpwstr>
  </property>
</Properties>
</file>